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énes\SkyDrive\2016\VIII Kukorica Termésverseny\Ellenőrzés_2016\"/>
    </mc:Choice>
  </mc:AlternateContent>
  <bookViews>
    <workbookView xWindow="0" yWindow="0" windowWidth="20490" windowHeight="8820" activeTab="1"/>
  </bookViews>
  <sheets>
    <sheet name="Útmutató" sheetId="4" r:id="rId1"/>
    <sheet name="Napló" sheetId="1" r:id="rId2"/>
    <sheet name="Fontosabb adatok" sheetId="3" r:id="rId3"/>
    <sheet name="Ellnőr adatai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4" i="1" l="1"/>
  <c r="B37" i="1"/>
  <c r="B35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C38" i="1"/>
  <c r="D38" i="1"/>
  <c r="E38" i="1"/>
  <c r="F38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R46" i="1" s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BX39" i="1"/>
  <c r="BX46" i="1" s="1"/>
  <c r="BW39" i="1"/>
  <c r="BV39" i="1"/>
  <c r="BU39" i="1"/>
  <c r="BT39" i="1"/>
  <c r="BT46" i="1" s="1"/>
  <c r="BS39" i="1"/>
  <c r="BR39" i="1"/>
  <c r="BQ39" i="1"/>
  <c r="BP39" i="1"/>
  <c r="BP46" i="1" s="1"/>
  <c r="BO39" i="1"/>
  <c r="BN39" i="1"/>
  <c r="BM39" i="1"/>
  <c r="BL39" i="1"/>
  <c r="BL46" i="1" s="1"/>
  <c r="BK39" i="1"/>
  <c r="BJ39" i="1"/>
  <c r="BI39" i="1"/>
  <c r="BH39" i="1"/>
  <c r="BH46" i="1" s="1"/>
  <c r="BG39" i="1"/>
  <c r="BF39" i="1"/>
  <c r="BE39" i="1"/>
  <c r="BD39" i="1"/>
  <c r="BD46" i="1" s="1"/>
  <c r="BC39" i="1"/>
  <c r="BB39" i="1"/>
  <c r="BA39" i="1"/>
  <c r="AZ39" i="1"/>
  <c r="AZ46" i="1" s="1"/>
  <c r="AY39" i="1"/>
  <c r="AX39" i="1"/>
  <c r="AW39" i="1"/>
  <c r="AV39" i="1"/>
  <c r="AV46" i="1" s="1"/>
  <c r="AU39" i="1"/>
  <c r="AT39" i="1"/>
  <c r="AS39" i="1"/>
  <c r="AR39" i="1"/>
  <c r="AR46" i="1" s="1"/>
  <c r="AQ39" i="1"/>
  <c r="AP39" i="1"/>
  <c r="AO39" i="1"/>
  <c r="AN39" i="1"/>
  <c r="AN46" i="1" s="1"/>
  <c r="AM39" i="1"/>
  <c r="AL39" i="1"/>
  <c r="AK39" i="1"/>
  <c r="AJ39" i="1"/>
  <c r="AJ46" i="1" s="1"/>
  <c r="AI39" i="1"/>
  <c r="AH39" i="1"/>
  <c r="AG39" i="1"/>
  <c r="AF39" i="1"/>
  <c r="AF46" i="1" s="1"/>
  <c r="AE39" i="1"/>
  <c r="AD39" i="1"/>
  <c r="AC39" i="1"/>
  <c r="AB39" i="1"/>
  <c r="AB46" i="1" s="1"/>
  <c r="AA39" i="1"/>
  <c r="Z39" i="1"/>
  <c r="Y39" i="1"/>
  <c r="X39" i="1"/>
  <c r="X46" i="1" s="1"/>
  <c r="W39" i="1"/>
  <c r="V39" i="1"/>
  <c r="U39" i="1"/>
  <c r="T39" i="1"/>
  <c r="T46" i="1" s="1"/>
  <c r="S39" i="1"/>
  <c r="R39" i="1"/>
  <c r="Q39" i="1"/>
  <c r="P39" i="1"/>
  <c r="P46" i="1" s="1"/>
  <c r="O39" i="1"/>
  <c r="N39" i="1"/>
  <c r="M39" i="1"/>
  <c r="L39" i="1"/>
  <c r="L46" i="1" s="1"/>
  <c r="K39" i="1"/>
  <c r="J39" i="1"/>
  <c r="I39" i="1"/>
  <c r="H39" i="1"/>
  <c r="H46" i="1" s="1"/>
  <c r="G39" i="1"/>
  <c r="F39" i="1"/>
  <c r="E39" i="1"/>
  <c r="D39" i="1"/>
  <c r="D46" i="1" s="1"/>
  <c r="C39" i="1"/>
  <c r="B39" i="1"/>
  <c r="B38" i="1" l="1"/>
  <c r="B46" i="1" s="1"/>
  <c r="AD46" i="1"/>
  <c r="AH46" i="1"/>
  <c r="AP46" i="1"/>
  <c r="AT46" i="1"/>
  <c r="AX46" i="1"/>
  <c r="BF46" i="1"/>
  <c r="BJ46" i="1"/>
  <c r="BN46" i="1"/>
  <c r="BV46" i="1"/>
  <c r="J46" i="1"/>
  <c r="N46" i="1"/>
  <c r="Z46" i="1"/>
  <c r="V46" i="1"/>
  <c r="F46" i="1"/>
  <c r="AL46" i="1"/>
  <c r="BB46" i="1"/>
  <c r="BR46" i="1"/>
  <c r="C46" i="1"/>
  <c r="G46" i="1"/>
  <c r="K46" i="1"/>
  <c r="O46" i="1"/>
  <c r="S46" i="1"/>
  <c r="W46" i="1"/>
  <c r="AA46" i="1"/>
  <c r="AE46" i="1"/>
  <c r="AI46" i="1"/>
  <c r="AM46" i="1"/>
  <c r="AQ46" i="1"/>
  <c r="AU46" i="1"/>
  <c r="AY46" i="1"/>
  <c r="BC46" i="1"/>
  <c r="BG46" i="1"/>
  <c r="BK46" i="1"/>
  <c r="BO46" i="1"/>
  <c r="BS46" i="1"/>
  <c r="BW46" i="1"/>
  <c r="E46" i="1"/>
  <c r="I46" i="1"/>
  <c r="M46" i="1"/>
  <c r="Q46" i="1"/>
  <c r="U46" i="1"/>
  <c r="Y46" i="1"/>
  <c r="AC46" i="1"/>
  <c r="AG46" i="1"/>
  <c r="AK46" i="1"/>
  <c r="AO46" i="1"/>
  <c r="AS46" i="1"/>
  <c r="AW46" i="1"/>
  <c r="BA46" i="1"/>
  <c r="BE46" i="1"/>
  <c r="BI46" i="1"/>
  <c r="BM46" i="1"/>
  <c r="BQ46" i="1"/>
  <c r="BU46" i="1"/>
</calcChain>
</file>

<file path=xl/comments1.xml><?xml version="1.0" encoding="utf-8"?>
<comments xmlns="http://schemas.openxmlformats.org/spreadsheetml/2006/main">
  <authors>
    <author>Szieberth Dénes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Szieberth Dénes:</t>
        </r>
        <r>
          <rPr>
            <sz val="9"/>
            <color indexed="81"/>
            <rFont val="Tahoma"/>
            <family val="2"/>
            <charset val="238"/>
          </rPr>
          <t xml:space="preserve">
Az oszlop számadatai csak mintául szolgálnak, felülírhatók!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Szieberth Dénes:</t>
        </r>
        <r>
          <rPr>
            <sz val="9"/>
            <color indexed="81"/>
            <rFont val="Tahoma"/>
            <family val="2"/>
            <charset val="238"/>
          </rPr>
          <t xml:space="preserve">
Meg kell adni a GPS eszköz típusát!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  <charset val="238"/>
          </rPr>
          <t>Szieberth Dénes:</t>
        </r>
        <r>
          <rPr>
            <sz val="9"/>
            <color indexed="81"/>
            <rFont val="Tahoma"/>
            <family val="2"/>
            <charset val="238"/>
          </rPr>
          <t xml:space="preserve">
A mérlegelés helyét, a mérleg típusát, távolságát és hitelesítési dokumentumát célszerű előre egyeztetni!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  <charset val="238"/>
          </rPr>
          <t>Szieberth Dénes:</t>
        </r>
        <r>
          <rPr>
            <sz val="9"/>
            <color indexed="81"/>
            <rFont val="Tahoma"/>
            <family val="2"/>
            <charset val="238"/>
          </rPr>
          <t xml:space="preserve">
km-ben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  <charset val="238"/>
          </rPr>
          <t>Szieberth Dénes:</t>
        </r>
        <r>
          <rPr>
            <sz val="9"/>
            <color indexed="81"/>
            <rFont val="Tahoma"/>
            <family val="2"/>
            <charset val="238"/>
          </rPr>
          <t xml:space="preserve">
Pl: ürítésnél vödör, billentésnél vödör, folyamatos mintavevő, szondával, automatikus szondával, stb.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  <charset val="238"/>
          </rPr>
          <t>Szieberth Dénes:</t>
        </r>
        <r>
          <rPr>
            <sz val="9"/>
            <color indexed="81"/>
            <rFont val="Tahoma"/>
            <family val="2"/>
            <charset val="238"/>
          </rPr>
          <t xml:space="preserve">
Típus, kalibrálás időpontja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Szieberth Dénes:</t>
        </r>
        <r>
          <rPr>
            <sz val="9"/>
            <color indexed="81"/>
            <rFont val="Tahoma"/>
            <family val="2"/>
            <charset val="238"/>
          </rPr>
          <t xml:space="preserve">
Részadatokból, az excel számítja, műveleti képlet beírásával, részterületekből, így minden adatot rogzítünk a cellában, pl.: 
=(1 részterület hossza*széle)+(második részterület alapja*magassága/2)+stb. GPS mérés esetén, ha területmérés történt, a területet kell beírni, de mellékelni kell a részadatokat.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  <charset val="238"/>
          </rPr>
          <t>Szieberth Dénes:</t>
        </r>
        <r>
          <rPr>
            <sz val="9"/>
            <color indexed="81"/>
            <rFont val="Tahoma"/>
            <family val="2"/>
            <charset val="238"/>
          </rPr>
          <t xml:space="preserve">
Excel átlagszámítás a mért adatokból, pl.: 
=átlag(adat1;adat2;…;adatn), 
vagy: =adat1+…+adatn)/n
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  <charset val="238"/>
          </rPr>
          <t>Szieberth Dénes:</t>
        </r>
        <r>
          <rPr>
            <sz val="9"/>
            <color indexed="81"/>
            <rFont val="Tahoma"/>
            <family val="2"/>
            <charset val="238"/>
          </rPr>
          <t xml:space="preserve">
2 vagy több, eltérő adaptersorszámú kombájn esetén külön kell feljegyezi az egyes kombájnok által betakarított gépaljak számát és a sorsok számát súlyozott átlag számítással kell megállapítani.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  <charset val="238"/>
          </rPr>
          <t>Szieberth Dénes:</t>
        </r>
        <r>
          <rPr>
            <sz val="9"/>
            <color indexed="81"/>
            <rFont val="Tahoma"/>
            <family val="2"/>
            <charset val="238"/>
          </rPr>
          <t xml:space="preserve">
Kézi mérésnél 3* kell megmérni a mintát, automata mintavétel és mérés estén az első szám a mintára vonatkozik, és a ../1-unitán kell írni az adatot</t>
        </r>
      </text>
    </comment>
  </commentList>
</comments>
</file>

<file path=xl/sharedStrings.xml><?xml version="1.0" encoding="utf-8"?>
<sst xmlns="http://schemas.openxmlformats.org/spreadsheetml/2006/main" count="1184" uniqueCount="593">
  <si>
    <t>Nyilvántartási szám</t>
  </si>
  <si>
    <t>16-ö-01</t>
  </si>
  <si>
    <t>16-4-02</t>
  </si>
  <si>
    <t>16-ö-03</t>
  </si>
  <si>
    <t>16-2-04</t>
  </si>
  <si>
    <t>16-1-05</t>
  </si>
  <si>
    <t>16-ö-06</t>
  </si>
  <si>
    <t>16-ö-07</t>
  </si>
  <si>
    <t>16-ö-08</t>
  </si>
  <si>
    <t>16-2-09</t>
  </si>
  <si>
    <t>16-5-10</t>
  </si>
  <si>
    <t>16-2-11</t>
  </si>
  <si>
    <t>16-1-12</t>
  </si>
  <si>
    <t>16-5-13</t>
  </si>
  <si>
    <t>16-5-14</t>
  </si>
  <si>
    <t>16-ö-18</t>
  </si>
  <si>
    <t>16-5-17</t>
  </si>
  <si>
    <t>16-5-16</t>
  </si>
  <si>
    <t>16-5-15</t>
  </si>
  <si>
    <t>16-2-19</t>
  </si>
  <si>
    <t>16-2-20</t>
  </si>
  <si>
    <t>16-3-21</t>
  </si>
  <si>
    <t xml:space="preserve"> 16-3-22</t>
  </si>
  <si>
    <t xml:space="preserve"> 16-ö-23</t>
  </si>
  <si>
    <t>16-2-24</t>
  </si>
  <si>
    <t>16-2-25</t>
  </si>
  <si>
    <t>16-3-26</t>
  </si>
  <si>
    <t>16-3-27</t>
  </si>
  <si>
    <t>16-3-28</t>
  </si>
  <si>
    <t>16-4-29</t>
  </si>
  <si>
    <t>16-3-30</t>
  </si>
  <si>
    <t>16-1-31</t>
  </si>
  <si>
    <t>16-3-32</t>
  </si>
  <si>
    <t>16-3-33</t>
  </si>
  <si>
    <t>16-2-34</t>
  </si>
  <si>
    <t>16-1-35</t>
  </si>
  <si>
    <t>16-1-36</t>
  </si>
  <si>
    <t>16-2-37</t>
  </si>
  <si>
    <t>16-5-38</t>
  </si>
  <si>
    <t>16-4-39</t>
  </si>
  <si>
    <t>16-4-40</t>
  </si>
  <si>
    <t>16-4-41</t>
  </si>
  <si>
    <t>16-ö-42</t>
  </si>
  <si>
    <t>16-4-43</t>
  </si>
  <si>
    <t>16-4-44</t>
  </si>
  <si>
    <t>16-2-45</t>
  </si>
  <si>
    <t>16-2-46</t>
  </si>
  <si>
    <t>16-4-47</t>
  </si>
  <si>
    <t>16-2-48</t>
  </si>
  <si>
    <t>16-1-50</t>
  </si>
  <si>
    <t>16-2-49</t>
  </si>
  <si>
    <t>16-2-51</t>
  </si>
  <si>
    <t>16-3-52</t>
  </si>
  <si>
    <t>16-2-54</t>
  </si>
  <si>
    <t>16-3-53</t>
  </si>
  <si>
    <t>16-4-59</t>
  </si>
  <si>
    <t>16-4-60</t>
  </si>
  <si>
    <t>16-KV-62</t>
  </si>
  <si>
    <t>16-1-55</t>
  </si>
  <si>
    <t>16-1-56</t>
  </si>
  <si>
    <t>16-1-57</t>
  </si>
  <si>
    <t>16-1-58</t>
  </si>
  <si>
    <t>16-5-63</t>
  </si>
  <si>
    <t>16-5-64</t>
  </si>
  <si>
    <t>16-4-65</t>
  </si>
  <si>
    <t>16-1-66</t>
  </si>
  <si>
    <t>16-1-67</t>
  </si>
  <si>
    <t>16-1-68</t>
  </si>
  <si>
    <t>16-1-69</t>
  </si>
  <si>
    <t>16-2-72</t>
  </si>
  <si>
    <t>16-2-70</t>
  </si>
  <si>
    <t>16-2-71</t>
  </si>
  <si>
    <t>16-1-73</t>
  </si>
  <si>
    <t>16-KV-74</t>
  </si>
  <si>
    <t>16-2-75</t>
  </si>
  <si>
    <t>16-2-76</t>
  </si>
  <si>
    <t>Régió</t>
  </si>
  <si>
    <t>ö</t>
  </si>
  <si>
    <t>Reg. Sorrend</t>
  </si>
  <si>
    <t>Hibrid</t>
  </si>
  <si>
    <t>DKC5141</t>
  </si>
  <si>
    <t>Sumberto</t>
  </si>
  <si>
    <t>DKC5031</t>
  </si>
  <si>
    <t>DKC4751</t>
  </si>
  <si>
    <t>DKC4943</t>
  </si>
  <si>
    <t>P9903</t>
  </si>
  <si>
    <t>DKC4795</t>
  </si>
  <si>
    <t>DKC5276</t>
  </si>
  <si>
    <t>DKC5830</t>
  </si>
  <si>
    <t>DKC4541</t>
  </si>
  <si>
    <t>SY Ulises</t>
  </si>
  <si>
    <t>DKC4717</t>
  </si>
  <si>
    <t>RGT Ferrarixx</t>
  </si>
  <si>
    <t>RGT FERRARIXX</t>
  </si>
  <si>
    <t>KWS 2482</t>
  </si>
  <si>
    <t>Mexini</t>
  </si>
  <si>
    <t>P9537</t>
  </si>
  <si>
    <t>P9911</t>
  </si>
  <si>
    <t>DKC5144</t>
  </si>
  <si>
    <t>MV Kamária</t>
  </si>
  <si>
    <t>SY Octavius</t>
  </si>
  <si>
    <t>P0412</t>
  </si>
  <si>
    <t>Sy Octavius</t>
  </si>
  <si>
    <t>Ds0747d</t>
  </si>
  <si>
    <t>Nemesítő</t>
  </si>
  <si>
    <t>Monsanto</t>
  </si>
  <si>
    <t>Saaten-Union</t>
  </si>
  <si>
    <t>Pioneer</t>
  </si>
  <si>
    <t>Syngenta</t>
  </si>
  <si>
    <t>RAGT</t>
  </si>
  <si>
    <t>KWS</t>
  </si>
  <si>
    <t>Martonvásár</t>
  </si>
  <si>
    <t>DOW</t>
  </si>
  <si>
    <t>Versenyző</t>
  </si>
  <si>
    <t>Héjja Testvérek Kft.</t>
  </si>
  <si>
    <t>Domine Lajosné</t>
  </si>
  <si>
    <t>Paprika Földműves Szövetkezet</t>
  </si>
  <si>
    <t>Szilvási János</t>
  </si>
  <si>
    <t>Szabó István</t>
  </si>
  <si>
    <t>Mészáros Csaba</t>
  </si>
  <si>
    <t>Nyeső Tamás</t>
  </si>
  <si>
    <t>Czibere István</t>
  </si>
  <si>
    <t>Légrádi Melinda</t>
  </si>
  <si>
    <t>Pintér Lajos</t>
  </si>
  <si>
    <t>Baji László EV</t>
  </si>
  <si>
    <t>Kardos Farm Kft.</t>
  </si>
  <si>
    <t>Kardos Ferenc</t>
  </si>
  <si>
    <t>Hevesi István</t>
  </si>
  <si>
    <t>KOV-PERM Kft.</t>
  </si>
  <si>
    <t>Kovács Sándor</t>
  </si>
  <si>
    <t>Takács János</t>
  </si>
  <si>
    <t>Kiss Viktor</t>
  </si>
  <si>
    <t>Nyír-seed Kft.</t>
  </si>
  <si>
    <t>Láng Zoltán</t>
  </si>
  <si>
    <t>Teplán Gábor</t>
  </si>
  <si>
    <t>Pájer Gyula</t>
  </si>
  <si>
    <t>György Dániel</t>
  </si>
  <si>
    <t>György Gergő Dániel</t>
  </si>
  <si>
    <t>Görhöny Gergely</t>
  </si>
  <si>
    <t>Dro-Ko Kft.</t>
  </si>
  <si>
    <t>Lőrincz Lajos</t>
  </si>
  <si>
    <t>Papp Mihály</t>
  </si>
  <si>
    <t>Kapeller Kft</t>
  </si>
  <si>
    <t>Valler Tibor</t>
  </si>
  <si>
    <t>Szabó Józsefné</t>
  </si>
  <si>
    <t>G2-AGRÁR Kft.</t>
  </si>
  <si>
    <t>Tomonicska Tamás</t>
  </si>
  <si>
    <t>Zsemle Zsolt</t>
  </si>
  <si>
    <t>Tóth Kornél</t>
  </si>
  <si>
    <t>Vándor Tibor</t>
  </si>
  <si>
    <t>Paár László</t>
  </si>
  <si>
    <t>Agroland 2004 Kft.</t>
  </si>
  <si>
    <t>Ötvös Tibor</t>
  </si>
  <si>
    <t>Barna József</t>
  </si>
  <si>
    <t>Bozóki Attila</t>
  </si>
  <si>
    <t>Dalmand Zrt.</t>
  </si>
  <si>
    <t>Huszár László</t>
  </si>
  <si>
    <t>ifj Farkas Károly</t>
  </si>
  <si>
    <t>Papp György</t>
  </si>
  <si>
    <t>Hergevica Kft.</t>
  </si>
  <si>
    <t>Borsos Csaba</t>
  </si>
  <si>
    <t>Kovács Péter</t>
  </si>
  <si>
    <t>Takács András</t>
  </si>
  <si>
    <t>Hartmann Imre</t>
  </si>
  <si>
    <t>Hartmann Farm Kft.</t>
  </si>
  <si>
    <t>Nagy Csaba</t>
  </si>
  <si>
    <t>Nagy Sándor</t>
  </si>
  <si>
    <t>Koller János</t>
  </si>
  <si>
    <t>Répcevölgye 2001 Kft.</t>
  </si>
  <si>
    <t>Kis Bence</t>
  </si>
  <si>
    <t>Kis Bertalan</t>
  </si>
  <si>
    <t>Kis Bertalanné</t>
  </si>
  <si>
    <t>Deák István</t>
  </si>
  <si>
    <t>Deák Tamás</t>
  </si>
  <si>
    <t>Mészáros Balázs</t>
  </si>
  <si>
    <t>Rabata Norbert</t>
  </si>
  <si>
    <t>Papp László</t>
  </si>
  <si>
    <t>ifj. Papp László</t>
  </si>
  <si>
    <t>Képviselő</t>
  </si>
  <si>
    <t>Matic Tosa</t>
  </si>
  <si>
    <t>Légrádi Miklós</t>
  </si>
  <si>
    <t>Bácsai Agrár Zrt.</t>
  </si>
  <si>
    <t>Kardos Csaba</t>
  </si>
  <si>
    <t>Balla László</t>
  </si>
  <si>
    <t>Kovács József Barna</t>
  </si>
  <si>
    <t>Kapeller Zoltán Oszkár</t>
  </si>
  <si>
    <t>Szabó Tamás</t>
  </si>
  <si>
    <t>Gyutai Péter</t>
  </si>
  <si>
    <t>Jánoska Attila</t>
  </si>
  <si>
    <t>Feketesár Zrt. Böhönye</t>
  </si>
  <si>
    <t>Tóth Szabolcs</t>
  </si>
  <si>
    <t>Mikó Sándor</t>
  </si>
  <si>
    <t>Bodorics Pál</t>
  </si>
  <si>
    <t>Ifj. Kis Bertalan</t>
  </si>
  <si>
    <t>Ország</t>
  </si>
  <si>
    <t>Magyarország</t>
  </si>
  <si>
    <t>Szerbia</t>
  </si>
  <si>
    <t>Irányítószám</t>
  </si>
  <si>
    <t>Település</t>
  </si>
  <si>
    <t>Csongrád</t>
  </si>
  <si>
    <t>Fajsz</t>
  </si>
  <si>
    <t>Martonos</t>
  </si>
  <si>
    <t>Kapospula</t>
  </si>
  <si>
    <t>Császár</t>
  </si>
  <si>
    <t>Szolnok</t>
  </si>
  <si>
    <t>Kaba</t>
  </si>
  <si>
    <t>Lengyeltóri</t>
  </si>
  <si>
    <t>Győr</t>
  </si>
  <si>
    <t>Kamut</t>
  </si>
  <si>
    <t>Hajdúböszörmény</t>
  </si>
  <si>
    <t>Mindszent</t>
  </si>
  <si>
    <t>Debrecen</t>
  </si>
  <si>
    <t>Tótszerdahely</t>
  </si>
  <si>
    <t>Alsónémedi</t>
  </si>
  <si>
    <t>Nyíregyháza</t>
  </si>
  <si>
    <t>Tiszanagyfalu</t>
  </si>
  <si>
    <t>Tamási</t>
  </si>
  <si>
    <t>Regöly</t>
  </si>
  <si>
    <t>Cigánd</t>
  </si>
  <si>
    <t>Rém</t>
  </si>
  <si>
    <t>Nyírtelek</t>
  </si>
  <si>
    <t>Szarvaskend</t>
  </si>
  <si>
    <t>Nyírderzs</t>
  </si>
  <si>
    <t>Mezőszilas</t>
  </si>
  <si>
    <t>Pápateszér</t>
  </si>
  <si>
    <t>Csót</t>
  </si>
  <si>
    <t>Görcsöny</t>
  </si>
  <si>
    <t>Dombiratos</t>
  </si>
  <si>
    <t>Nagykáta</t>
  </si>
  <si>
    <t>Csávoly</t>
  </si>
  <si>
    <t>Jánoshalma</t>
  </si>
  <si>
    <t>Mosonmagyaróvár</t>
  </si>
  <si>
    <t>Tóalmás</t>
  </si>
  <si>
    <t>Böhönye</t>
  </si>
  <si>
    <t>Mélykút</t>
  </si>
  <si>
    <t>Dalmand</t>
  </si>
  <si>
    <t>Aba</t>
  </si>
  <si>
    <t>Adorján</t>
  </si>
  <si>
    <t>Bana</t>
  </si>
  <si>
    <t>Szákszend</t>
  </si>
  <si>
    <t>Nádudvar</t>
  </si>
  <si>
    <t>Ráckeve</t>
  </si>
  <si>
    <t>Chernelházadamonya</t>
  </si>
  <si>
    <t>Ászár</t>
  </si>
  <si>
    <t>Murakeresztúr</t>
  </si>
  <si>
    <t>Regőce</t>
  </si>
  <si>
    <t>Gárdony</t>
  </si>
  <si>
    <t>Utca, házszám</t>
  </si>
  <si>
    <t>Tanya 248.</t>
  </si>
  <si>
    <t>Kossuth Lajos u. 46.</t>
  </si>
  <si>
    <t>Krstekanic Ratka bb</t>
  </si>
  <si>
    <t>Rákóczi 137.</t>
  </si>
  <si>
    <t>Petőfi S. utca 20.</t>
  </si>
  <si>
    <t>Rákóczi u. 25.</t>
  </si>
  <si>
    <t>Festő utca 11.</t>
  </si>
  <si>
    <t>Deák Ferenc u. 10.</t>
  </si>
  <si>
    <t>Ifjúság u. 4.</t>
  </si>
  <si>
    <t>István kir.u.6.</t>
  </si>
  <si>
    <t>Tanya 373.</t>
  </si>
  <si>
    <t>II. Rákóczi Ferenc u. 12.</t>
  </si>
  <si>
    <t>Szent László u. 7.</t>
  </si>
  <si>
    <t>Gárdonyi Géza u. 36.</t>
  </si>
  <si>
    <t>Zrinyi út 23.</t>
  </si>
  <si>
    <t>Kápolna u. 79.</t>
  </si>
  <si>
    <t>Kalevala sétány 24. 3/13</t>
  </si>
  <si>
    <t>Ady Endre út 28.</t>
  </si>
  <si>
    <t>Kodály u. 3.</t>
  </si>
  <si>
    <t>Hunyadi u. 15.</t>
  </si>
  <si>
    <t>Füzes út 25.</t>
  </si>
  <si>
    <t>Fő út 50.</t>
  </si>
  <si>
    <t>Május 1 út 58.</t>
  </si>
  <si>
    <t>Felsősóskút 76.</t>
  </si>
  <si>
    <t>Kút utca 1.</t>
  </si>
  <si>
    <t>Gyulaji út 10.</t>
  </si>
  <si>
    <t>József Attila utca 2/a.</t>
  </si>
  <si>
    <t>Markovics u. 15/a.</t>
  </si>
  <si>
    <t>Petőfi Sándor u. 35.</t>
  </si>
  <si>
    <t>051/9 hrsz</t>
  </si>
  <si>
    <t>Széchenyi I u. 67.</t>
  </si>
  <si>
    <t>Vadász u. 16.</t>
  </si>
  <si>
    <t>Kossuth u. 18.</t>
  </si>
  <si>
    <t>Orczy u. 113.</t>
  </si>
  <si>
    <t>Mosonvár 19/a.</t>
  </si>
  <si>
    <t>Kókai u. 35.</t>
  </si>
  <si>
    <t>Jókai Mór utca 101.</t>
  </si>
  <si>
    <t>Terebezd puszta</t>
  </si>
  <si>
    <t>Kossuth u. 14/a.</t>
  </si>
  <si>
    <t>Felszabadulás u. 42.</t>
  </si>
  <si>
    <t>Benedek Elek u. 31.</t>
  </si>
  <si>
    <t>Bem utca 10.</t>
  </si>
  <si>
    <t>Gyulaji u. 10.</t>
  </si>
  <si>
    <t>Dózsa Gy u. 126.</t>
  </si>
  <si>
    <t>Pap Pál utca 18.</t>
  </si>
  <si>
    <t>Mártírok u. 27.</t>
  </si>
  <si>
    <t>Csillag u. 49.</t>
  </si>
  <si>
    <t>Csillag u. 61.</t>
  </si>
  <si>
    <t>Csillag u. 48.</t>
  </si>
  <si>
    <t>Szegfű utca 4.</t>
  </si>
  <si>
    <t>Szegfű 4.</t>
  </si>
  <si>
    <t>Jókai u. 53.</t>
  </si>
  <si>
    <t>Fő u. 59.</t>
  </si>
  <si>
    <t>2/C</t>
  </si>
  <si>
    <t>Vörösmarty utca 2/C</t>
  </si>
  <si>
    <t>Kossuth L 2/D</t>
  </si>
  <si>
    <t>Vörösmarty u. 23.</t>
  </si>
  <si>
    <t>Vojvogyánszká 8.</t>
  </si>
  <si>
    <t>Posta u. 62.</t>
  </si>
  <si>
    <t>Dobó u. 8.</t>
  </si>
  <si>
    <t>E-mail</t>
  </si>
  <si>
    <t>deakr@freemail.hu</t>
  </si>
  <si>
    <t>domine@tolna.net</t>
  </si>
  <si>
    <t>viktor.d@stcable.rs</t>
  </si>
  <si>
    <t>szilvasi04@t-online.hu</t>
  </si>
  <si>
    <t>szabopityu82@gmail.com</t>
  </si>
  <si>
    <t>meszarosek@freemail.hu</t>
  </si>
  <si>
    <t>nyesotamas@yahoo.com</t>
  </si>
  <si>
    <t>cziren95@gmail.com</t>
  </si>
  <si>
    <t>meli.legradi@gmail.com</t>
  </si>
  <si>
    <t>pinterl@bazrt.t-online.hu</t>
  </si>
  <si>
    <t>bajilaszlo@indamail.hu</t>
  </si>
  <si>
    <t>kardoscsaba@citromail.hu</t>
  </si>
  <si>
    <t>konyveles.kardosfarm@gmail.com</t>
  </si>
  <si>
    <t>hevistvan@freemail.hu</t>
  </si>
  <si>
    <t>kovpermkft@t-online.hu</t>
  </si>
  <si>
    <t>zsuci@gylcomp.hu</t>
  </si>
  <si>
    <t>kissvik09@gmail.com</t>
  </si>
  <si>
    <t>ballalac@hotmail.com</t>
  </si>
  <si>
    <t>langzoltan@vipmail.hu</t>
  </si>
  <si>
    <t>teplangabor@tolna.net</t>
  </si>
  <si>
    <t>gyula.pajer@gmail.com</t>
  </si>
  <si>
    <t>gyorgydaniel@freemail.hu</t>
  </si>
  <si>
    <t>gyorgygergo@gmail.com</t>
  </si>
  <si>
    <t>medea.makszim@gmail.com</t>
  </si>
  <si>
    <t>deak.noemi@szurotrade.hu</t>
  </si>
  <si>
    <t>lorincz_lajos@t-online.hu</t>
  </si>
  <si>
    <t>papp1971@gmail.com</t>
  </si>
  <si>
    <t>kapellerkft@gmail.com</t>
  </si>
  <si>
    <t>tajbor89@gmail.com</t>
  </si>
  <si>
    <t>csotkft@gmail.com</t>
  </si>
  <si>
    <t>gyutai.peter@gmail.com</t>
  </si>
  <si>
    <t>tomonicskatamas@gmail.com</t>
  </si>
  <si>
    <t>zsemlezsolt@gmail.com</t>
  </si>
  <si>
    <t>toth77kornel@gmail.com</t>
  </si>
  <si>
    <t>haz2@freemail.hu</t>
  </si>
  <si>
    <t>rabasteiger@citromail.hu</t>
  </si>
  <si>
    <t>agroland@freemail.hu</t>
  </si>
  <si>
    <t>gyongyi13@citromail.hu</t>
  </si>
  <si>
    <t>fsbarna@feketesar.hu</t>
  </si>
  <si>
    <t>bozati007@freemail.hu</t>
  </si>
  <si>
    <t>Szabolcs.Toth@dalmand.bonafarm.hu</t>
  </si>
  <si>
    <t>huszarmelinda72@t-online.hu</t>
  </si>
  <si>
    <t>fkaroly100@gmail.com</t>
  </si>
  <si>
    <t>newholland4@freemail.hu</t>
  </si>
  <si>
    <t>mikosandor@hambar.hu</t>
  </si>
  <si>
    <t>mastell@eunet.rs</t>
  </si>
  <si>
    <t>kope79@citromail.hu</t>
  </si>
  <si>
    <t>takacs@agrya.hu</t>
  </si>
  <si>
    <t>anitaandras@t-online.hu</t>
  </si>
  <si>
    <t>hartmannfarmkft@gmail.com</t>
  </si>
  <si>
    <t>csaba.nagy82@gmail.com</t>
  </si>
  <si>
    <t>koller.janos61@gmail.com</t>
  </si>
  <si>
    <t>repcevolgye@mediaconto.hu</t>
  </si>
  <si>
    <t>upper5@freemail.hu</t>
  </si>
  <si>
    <t>upper55555@freemail.hu</t>
  </si>
  <si>
    <t>kisbertalanne@freemail.hu</t>
  </si>
  <si>
    <t>deakmajor@gmail.com</t>
  </si>
  <si>
    <t>pista001@citromail.hu</t>
  </si>
  <si>
    <t>meszajo@gmail.com</t>
  </si>
  <si>
    <t>norbertrabata@gmail.com</t>
  </si>
  <si>
    <t>szelekta@szelektakft.t-online.hu</t>
  </si>
  <si>
    <t>pappifjlaszlo@gmail.com</t>
  </si>
  <si>
    <t>Versenyzői minőség</t>
  </si>
  <si>
    <t>alkalmazott</t>
  </si>
  <si>
    <t>önálló</t>
  </si>
  <si>
    <t>tulajdonos</t>
  </si>
  <si>
    <t>családtag</t>
  </si>
  <si>
    <t>Telefon</t>
  </si>
  <si>
    <t>Mobil telefon</t>
  </si>
  <si>
    <t>Közeli település</t>
  </si>
  <si>
    <t>Baks</t>
  </si>
  <si>
    <t>Bátya</t>
  </si>
  <si>
    <t>Horgoš</t>
  </si>
  <si>
    <t>Dombóvár</t>
  </si>
  <si>
    <t>Kengyel</t>
  </si>
  <si>
    <t>Lengyeltóti</t>
  </si>
  <si>
    <t>Nagybajcs</t>
  </si>
  <si>
    <t>Tetétlen</t>
  </si>
  <si>
    <t>Kótaj</t>
  </si>
  <si>
    <t>Rakamaz</t>
  </si>
  <si>
    <t>Murony</t>
  </si>
  <si>
    <t>Pári</t>
  </si>
  <si>
    <t>Döbörhegy</t>
  </si>
  <si>
    <t>Bakonyság</t>
  </si>
  <si>
    <t>Bicsérd</t>
  </si>
  <si>
    <t>Kevermes</t>
  </si>
  <si>
    <t>Felsőszentiván</t>
  </si>
  <si>
    <t>Kimle</t>
  </si>
  <si>
    <t>Somogyszob</t>
  </si>
  <si>
    <t>Vése</t>
  </si>
  <si>
    <t>Döbrököz</t>
  </si>
  <si>
    <t>Mezőörs</t>
  </si>
  <si>
    <t>Adorjan</t>
  </si>
  <si>
    <t>Dabas</t>
  </si>
  <si>
    <t>Tompaládony</t>
  </si>
  <si>
    <t>Bakonybánk</t>
  </si>
  <si>
    <t>Bársonyos</t>
  </si>
  <si>
    <t>Fityeház</t>
  </si>
  <si>
    <t>Riđica</t>
  </si>
  <si>
    <t>GPS koordináta</t>
  </si>
  <si>
    <t>46°30'30N 20°9'0E</t>
  </si>
  <si>
    <t>46°26'1N 18°56'3E</t>
  </si>
  <si>
    <t>46°8'18N 20°2'9E</t>
  </si>
  <si>
    <t>46°26'25N 18°5'47E</t>
  </si>
  <si>
    <t>47°31'8N 18°9'49E</t>
  </si>
  <si>
    <t>46°23'57N 18°55'4E</t>
  </si>
  <si>
    <t>47°5'23N 20°20'34E</t>
  </si>
  <si>
    <t>47°5'16N 20°20'25E</t>
  </si>
  <si>
    <t>46°25'8N 18°5'21E</t>
  </si>
  <si>
    <t>47°21'31N 21°16'35E</t>
  </si>
  <si>
    <t>46°42'20N 17°36'58E</t>
  </si>
  <si>
    <t>47°45'25N 17°40'24E</t>
  </si>
  <si>
    <t>46°45'22N 20°57'1E</t>
  </si>
  <si>
    <t>47°39'23N 21°27'38E</t>
  </si>
  <si>
    <t>47°38'19N 21°27'18E</t>
  </si>
  <si>
    <t>46°31'29N 20°15'57E</t>
  </si>
  <si>
    <t>47°20'13N 21°21'34E</t>
  </si>
  <si>
    <t>47°20'18N 21°21'47E</t>
  </si>
  <si>
    <t>46°24'16N 16°47'33E</t>
  </si>
  <si>
    <t>47°16'53N 19°10'4E</t>
  </si>
  <si>
    <t>48°3'20N 21°41'22E</t>
  </si>
  <si>
    <t>48°6'17N 21°28'38E</t>
  </si>
  <si>
    <t>46°44'16N 20°58'31E</t>
  </si>
  <si>
    <t>46°35'49N 18°14'36E</t>
  </si>
  <si>
    <t>46°37'31N 18°23'28E</t>
  </si>
  <si>
    <t>48°14'54N 21°52'38E</t>
  </si>
  <si>
    <t>48°14'53N 21°51'34E</t>
  </si>
  <si>
    <t>48°15'6N 21°52'29E</t>
  </si>
  <si>
    <t>46°14'0N 19°10'53E</t>
  </si>
  <si>
    <t>48°1'24N 21°32'1E</t>
  </si>
  <si>
    <t>46°59'6N 16°42'0E</t>
  </si>
  <si>
    <t>47°54'17N 22°8'56E</t>
  </si>
  <si>
    <t>47°54'18N 22°9'4E</t>
  </si>
  <si>
    <t>46°48'59N 18°24'21E</t>
  </si>
  <si>
    <t>47°24'15N 17°38'36E</t>
  </si>
  <si>
    <t>47°21'19N 17°36'41E</t>
  </si>
  <si>
    <t>46°2'0N 18°5'29E</t>
  </si>
  <si>
    <t>46°25'9N 21°8'37E</t>
  </si>
  <si>
    <t>47°26'34N 19°45'8E</t>
  </si>
  <si>
    <t>46°10'6N 19°8'51E</t>
  </si>
  <si>
    <t>46°16'28N 19°17'45E</t>
  </si>
  <si>
    <t>47°48'49N 17°20'30E</t>
  </si>
  <si>
    <t>47°32'0N 19°39'0E</t>
  </si>
  <si>
    <t>46°13'46N 19°17'19E</t>
  </si>
  <si>
    <t>46°18'21N 17°16'27E</t>
  </si>
  <si>
    <t>46°25'49N 17°17'28E</t>
  </si>
  <si>
    <t>46°13'52N 19°21'34E</t>
  </si>
  <si>
    <t>46°27'11N 18°16'50E</t>
  </si>
  <si>
    <t>47°36'16N 17°52'29E</t>
  </si>
  <si>
    <t>47°1'51N 18°30'32E</t>
  </si>
  <si>
    <t>46°29'18N 18°8'4E</t>
  </si>
  <si>
    <t>47°54'19N 22°8'19E</t>
  </si>
  <si>
    <t>46°29'29N 18°8'4E</t>
  </si>
  <si>
    <t>47°54'10N 22°8'42E</t>
  </si>
  <si>
    <t>46°15'53N 19°16'47E</t>
  </si>
  <si>
    <t>46°15'16N 19°17'12E</t>
  </si>
  <si>
    <t>46°0'44N 20°1'6E</t>
  </si>
  <si>
    <t>47°38'21N 17°54'49E</t>
  </si>
  <si>
    <t>47°33'52N 18°8'13E</t>
  </si>
  <si>
    <t>47°32'40N 18°11'13E</t>
  </si>
  <si>
    <t>47°34'37N 18°7'42E</t>
  </si>
  <si>
    <t>47°25'54N 21°12'29E</t>
  </si>
  <si>
    <t>47°25'47N 21°11'45E</t>
  </si>
  <si>
    <t>47°11'51N 19°22'2E</t>
  </si>
  <si>
    <t>47°23'19N 16°52'28E</t>
  </si>
  <si>
    <t>47°27'39N 17°54'32E</t>
  </si>
  <si>
    <t>47°29'21N 17°53'52E</t>
  </si>
  <si>
    <t>47°28'39N 17°54'26E</t>
  </si>
  <si>
    <t>46°22'22N 16°53'14E</t>
  </si>
  <si>
    <t>46°22'18N 16°53'15E</t>
  </si>
  <si>
    <t>47°39'1N 17°54'7E</t>
  </si>
  <si>
    <t>45°59'49N 19°4'45E</t>
  </si>
  <si>
    <t>47°11'58N 18°38'55E</t>
  </si>
  <si>
    <t>47°10'37N 18°39'50E</t>
  </si>
  <si>
    <t>Versenykategória</t>
  </si>
  <si>
    <t>öntözött</t>
  </si>
  <si>
    <t>száraz</t>
  </si>
  <si>
    <t>Verseny alkategória</t>
  </si>
  <si>
    <t>szántással</t>
  </si>
  <si>
    <t>szántás nélkül</t>
  </si>
  <si>
    <t>Elővetemény</t>
  </si>
  <si>
    <t>csemegekukorica</t>
  </si>
  <si>
    <t>kukorica</t>
  </si>
  <si>
    <t>Petrezselyem</t>
  </si>
  <si>
    <t>Napraforgó</t>
  </si>
  <si>
    <t>Fűszerpaprika</t>
  </si>
  <si>
    <t>őszi káposztarepce</t>
  </si>
  <si>
    <t>Őszi búza</t>
  </si>
  <si>
    <t>Kukorica</t>
  </si>
  <si>
    <t>paradicsom</t>
  </si>
  <si>
    <t>Zöldborsó</t>
  </si>
  <si>
    <t>Őszi árpa</t>
  </si>
  <si>
    <t>őszi búza/zöldtrágya</t>
  </si>
  <si>
    <t>őszi búza</t>
  </si>
  <si>
    <t>búza</t>
  </si>
  <si>
    <t>vöröshagyma</t>
  </si>
  <si>
    <t>Búza</t>
  </si>
  <si>
    <t>Repce</t>
  </si>
  <si>
    <t>napraforgó</t>
  </si>
  <si>
    <t>őszibúza</t>
  </si>
  <si>
    <t>Szójabab</t>
  </si>
  <si>
    <t>KUKORICA</t>
  </si>
  <si>
    <t>Őszi Búza</t>
  </si>
  <si>
    <t>Mák</t>
  </si>
  <si>
    <t>szója</t>
  </si>
  <si>
    <t>Buza</t>
  </si>
  <si>
    <t>borsó</t>
  </si>
  <si>
    <t>Várható termés, t/ha</t>
  </si>
  <si>
    <t>Betakarítás dátuma (dátum)</t>
  </si>
  <si>
    <t>Ellenőr1</t>
  </si>
  <si>
    <t>Ellenőr2</t>
  </si>
  <si>
    <t>Ellenőr3</t>
  </si>
  <si>
    <t>Adaptersorok száma</t>
  </si>
  <si>
    <t>Betak. Gépaljak száma</t>
  </si>
  <si>
    <t>Sorok hossza (átlag, m)</t>
  </si>
  <si>
    <t>Betekarított terület nagysága, m2</t>
  </si>
  <si>
    <t>Betakarított nyers mennyiség, kg</t>
  </si>
  <si>
    <t>Nettó súly kg 1</t>
  </si>
  <si>
    <t>Nettó súly kg 2</t>
  </si>
  <si>
    <t>Nettó súly kg 3</t>
  </si>
  <si>
    <t>Nettó súly kg 4</t>
  </si>
  <si>
    <t>Nettó súly kg 5</t>
  </si>
  <si>
    <t>Nettó súly kg 6</t>
  </si>
  <si>
    <t>Számított nettó termés kg/ha</t>
  </si>
  <si>
    <t>Számított szemnedvesség %</t>
  </si>
  <si>
    <t>Területmérő eszköz (pl.: szalag, GPS)</t>
  </si>
  <si>
    <t>Tömegmérés távolsága a parcellától</t>
  </si>
  <si>
    <t xml:space="preserve">Nedvességmérő eszköz </t>
  </si>
  <si>
    <r>
      <t>Kijelölt terület nagysága, m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</si>
  <si>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t>Sortávolság (átlag, m)</t>
  </si>
  <si>
    <t>Ütemezés (dátum, pl: okt10))</t>
  </si>
  <si>
    <t>Mintavétel módja</t>
  </si>
  <si>
    <t>Szemnedvesség % 1/1</t>
  </si>
  <si>
    <t>Szemnedvesség % 1/2</t>
  </si>
  <si>
    <t>Szemnedvesség % 1/3</t>
  </si>
  <si>
    <t>Szemnedvesség % 2/1</t>
  </si>
  <si>
    <t>Szemnedvesség % 2/2</t>
  </si>
  <si>
    <t>Szemnedvesség % 2/3</t>
  </si>
  <si>
    <t>Szemnedvesség % 3/1</t>
  </si>
  <si>
    <t>Szemnedvesség % 3/2</t>
  </si>
  <si>
    <t>Szemnedvesség % 3/3</t>
  </si>
  <si>
    <t>Szemnedvesség % 4/1</t>
  </si>
  <si>
    <t>Szemnedvesség % 4/2</t>
  </si>
  <si>
    <t>Szemnedvesség % 4/3</t>
  </si>
  <si>
    <t>Szemnedvesség % 5/1</t>
  </si>
  <si>
    <t>Szemnedvesség % 5/2</t>
  </si>
  <si>
    <t>Szemnedvesség % 5/3</t>
  </si>
  <si>
    <t>Szemnedvesség % 6/1</t>
  </si>
  <si>
    <t>Szemnedvesség % 6/2</t>
  </si>
  <si>
    <t>Szemnedvesség % 6/3</t>
  </si>
  <si>
    <t>Szemnedvesség % 7/1</t>
  </si>
  <si>
    <t>Szemnedvesség % 7/2</t>
  </si>
  <si>
    <t>Szemnedvesség % 7/3</t>
  </si>
  <si>
    <t>Szemnedvesség % 8/1</t>
  </si>
  <si>
    <t>Szemnedvesség % 8/2</t>
  </si>
  <si>
    <t>Szemnedvesség % 8/3</t>
  </si>
  <si>
    <t>Szemnedvesség % 9/1</t>
  </si>
  <si>
    <t>Szemnedvesség % 9/2</t>
  </si>
  <si>
    <t>Szemnedvesség % 9/3</t>
  </si>
  <si>
    <t>Szemnedvesség % 10/1</t>
  </si>
  <si>
    <t>Szemnedvesség % 10/2</t>
  </si>
  <si>
    <t>Szemnedvesség % 10/3</t>
  </si>
  <si>
    <t>Hídmérleg típusa</t>
  </si>
  <si>
    <t>Hídmérleg utolsó hitelesítési dátuma</t>
  </si>
  <si>
    <t>Név</t>
  </si>
  <si>
    <t xml:space="preserve">Lakhely </t>
  </si>
  <si>
    <t>Gépkocsi rendszám</t>
  </si>
  <si>
    <t>Megnevezés</t>
  </si>
  <si>
    <t>Nedvességmérővel rendelkezik</t>
  </si>
  <si>
    <t xml:space="preserve">Kalibrálás dátuma </t>
  </si>
  <si>
    <t>Kombájn1</t>
  </si>
  <si>
    <t>Kombájn2</t>
  </si>
  <si>
    <t>Kombájn3</t>
  </si>
  <si>
    <t>Típus</t>
  </si>
  <si>
    <t>GPS felszereltség</t>
  </si>
  <si>
    <t>Kombájn(ok)</t>
  </si>
  <si>
    <t>e-mail</t>
  </si>
  <si>
    <t>A naplót mindig a versenyző nevével bővítve kell visszaküldeni</t>
  </si>
  <si>
    <t>A "Fontosabb adatokat" is és az "Ellenőr adatai"-t is ki kell tlteni</t>
  </si>
  <si>
    <t>A szürkére satírozott cellákba nem szabad írni, jóllehet, nincsenek letiltva (képletet tartalmaznak)</t>
  </si>
  <si>
    <t>beküldési cím</t>
  </si>
  <si>
    <t>magyarkukoricaklub@me.com</t>
  </si>
  <si>
    <t>8152 Kőszárhegy, Kazinczy Ferenc utca 12.</t>
  </si>
  <si>
    <t>postázási cím (regisztrált levélként):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</si>
</sst>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gt;=3620000000]#\ \(##\)\ ###\-###;[&gt;=20000000]#\ \(##\)\ ###\-###;#\ \(#\)\ ###\-##\-##"/>
    <numFmt numFmtId="165" formatCode="[&lt;=999999999]\(##\)\ ###\-##\-##;[&lt;=6999999999]0#\ \(##\)###\-##\-##;#\ \(##\)\ ###\-##\-##"/>
    <numFmt numFmtId="166" formatCode="yyyy/\ m/\ d\.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49" fontId="2" fillId="0" borderId="0" xfId="0" applyNumberFormat="1" applyFont="1" applyFill="1" applyAlignment="1" applyProtection="1">
      <alignment horizontal="left" vertical="center"/>
    </xf>
    <xf numFmtId="49" fontId="0" fillId="0" borderId="0" xfId="0" applyNumberForma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left" vertical="center"/>
    </xf>
    <xf numFmtId="164" fontId="0" fillId="0" borderId="0" xfId="0" applyNumberFormat="1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165" fontId="2" fillId="0" borderId="0" xfId="0" applyNumberFormat="1" applyFont="1" applyFill="1" applyAlignment="1" applyProtection="1">
      <alignment horizontal="left" vertical="center"/>
    </xf>
    <xf numFmtId="166" fontId="0" fillId="0" borderId="0" xfId="0" applyNumberForma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0" applyFont="1"/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2" fontId="0" fillId="0" borderId="0" xfId="0" applyNumberFormat="1" applyFill="1" applyAlignment="1" applyProtection="1">
      <alignment horizontal="center" vertical="center"/>
    </xf>
    <xf numFmtId="2" fontId="2" fillId="2" borderId="0" xfId="0" applyNumberFormat="1" applyFont="1" applyFill="1" applyAlignment="1" applyProtection="1">
      <alignment horizontal="left" vertical="center"/>
    </xf>
    <xf numFmtId="2" fontId="1" fillId="2" borderId="0" xfId="0" applyNumberFormat="1" applyFont="1" applyFill="1" applyAlignment="1" applyProtection="1">
      <alignment horizontal="center" vertical="center"/>
    </xf>
    <xf numFmtId="2" fontId="1" fillId="2" borderId="0" xfId="0" applyNumberFormat="1" applyFont="1" applyFill="1"/>
    <xf numFmtId="2" fontId="2" fillId="0" borderId="0" xfId="0" applyNumberFormat="1" applyFont="1" applyFill="1" applyAlignment="1" applyProtection="1">
      <alignment horizontal="left" vertical="center"/>
    </xf>
    <xf numFmtId="2" fontId="0" fillId="0" borderId="0" xfId="0" applyNumberFormat="1"/>
    <xf numFmtId="0" fontId="7" fillId="0" borderId="0" xfId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gyarkukoricaklub@m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6"/>
  <sheetViews>
    <sheetView workbookViewId="0">
      <selection activeCell="B8" sqref="B8"/>
    </sheetView>
  </sheetViews>
  <sheetFormatPr defaultRowHeight="15" x14ac:dyDescent="0.25"/>
  <cols>
    <col min="2" max="2" width="89.5703125" bestFit="1" customWidth="1"/>
    <col min="3" max="3" width="38.42578125" bestFit="1" customWidth="1"/>
  </cols>
  <sheetData>
    <row r="2" spans="1:3" x14ac:dyDescent="0.25">
      <c r="A2">
        <v>1</v>
      </c>
      <c r="B2" t="s">
        <v>586</v>
      </c>
    </row>
    <row r="3" spans="1:3" x14ac:dyDescent="0.25">
      <c r="A3">
        <v>2</v>
      </c>
      <c r="B3" t="s">
        <v>587</v>
      </c>
    </row>
    <row r="4" spans="1:3" x14ac:dyDescent="0.25">
      <c r="A4">
        <v>3</v>
      </c>
      <c r="B4" t="s">
        <v>588</v>
      </c>
    </row>
    <row r="5" spans="1:3" x14ac:dyDescent="0.25">
      <c r="A5">
        <v>4</v>
      </c>
      <c r="B5" t="s">
        <v>589</v>
      </c>
      <c r="C5" s="24" t="s">
        <v>590</v>
      </c>
    </row>
    <row r="6" spans="1:3" x14ac:dyDescent="0.25">
      <c r="A6">
        <v>5</v>
      </c>
      <c r="B6" t="s">
        <v>592</v>
      </c>
      <c r="C6" t="s">
        <v>591</v>
      </c>
    </row>
  </sheetData>
  <hyperlinks>
    <hyperlink ref="C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X7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0.42578125" bestFit="1" customWidth="1"/>
    <col min="2" max="2" width="18.5703125" bestFit="1" customWidth="1"/>
    <col min="3" max="3" width="18.28515625" bestFit="1" customWidth="1"/>
    <col min="4" max="4" width="29.42578125" bestFit="1" customWidth="1"/>
    <col min="5" max="5" width="21.5703125" bestFit="1" customWidth="1"/>
    <col min="6" max="6" width="24" bestFit="1" customWidth="1"/>
    <col min="7" max="7" width="24.140625" bestFit="1" customWidth="1"/>
    <col min="8" max="9" width="23.5703125" bestFit="1" customWidth="1"/>
    <col min="10" max="10" width="21.5703125" bestFit="1" customWidth="1"/>
    <col min="11" max="11" width="19.5703125" bestFit="1" customWidth="1"/>
    <col min="12" max="12" width="23.140625" bestFit="1" customWidth="1"/>
    <col min="13" max="13" width="24.28515625" bestFit="1" customWidth="1"/>
    <col min="14" max="14" width="22.140625" bestFit="1" customWidth="1"/>
    <col min="15" max="15" width="24.7109375" bestFit="1" customWidth="1"/>
    <col min="16" max="16" width="32.28515625" bestFit="1" customWidth="1"/>
    <col min="17" max="17" width="22.28515625" bestFit="1" customWidth="1"/>
    <col min="18" max="19" width="23.5703125" bestFit="1" customWidth="1"/>
    <col min="20" max="20" width="18.42578125" bestFit="1" customWidth="1"/>
    <col min="21" max="21" width="20.140625" bestFit="1" customWidth="1"/>
    <col min="22" max="22" width="22.42578125" bestFit="1" customWidth="1"/>
    <col min="23" max="23" width="21.85546875" bestFit="1" customWidth="1"/>
    <col min="24" max="25" width="22.140625" bestFit="1" customWidth="1"/>
    <col min="26" max="26" width="22.28515625" bestFit="1" customWidth="1"/>
    <col min="27" max="28" width="25.140625" bestFit="1" customWidth="1"/>
    <col min="29" max="29" width="23.28515625" bestFit="1" customWidth="1"/>
    <col min="30" max="30" width="27" bestFit="1" customWidth="1"/>
    <col min="31" max="31" width="26.28515625" bestFit="1" customWidth="1"/>
    <col min="32" max="32" width="24.28515625" bestFit="1" customWidth="1"/>
    <col min="33" max="34" width="20.7109375" bestFit="1" customWidth="1"/>
    <col min="35" max="35" width="22.140625" bestFit="1" customWidth="1"/>
    <col min="36" max="36" width="19.5703125" bestFit="1" customWidth="1"/>
    <col min="37" max="37" width="18.42578125" bestFit="1" customWidth="1"/>
    <col min="38" max="38" width="23.28515625" bestFit="1" customWidth="1"/>
    <col min="39" max="39" width="28" bestFit="1" customWidth="1"/>
    <col min="40" max="40" width="22.85546875" bestFit="1" customWidth="1"/>
    <col min="41" max="41" width="23.85546875" bestFit="1" customWidth="1"/>
    <col min="42" max="42" width="18.42578125" bestFit="1" customWidth="1"/>
    <col min="43" max="43" width="24" bestFit="1" customWidth="1"/>
    <col min="44" max="44" width="21.42578125" bestFit="1" customWidth="1"/>
    <col min="45" max="45" width="22.85546875" bestFit="1" customWidth="1"/>
    <col min="46" max="47" width="21.85546875" bestFit="1" customWidth="1"/>
    <col min="48" max="48" width="22.140625" bestFit="1" customWidth="1"/>
    <col min="49" max="49" width="35.42578125" bestFit="1" customWidth="1"/>
    <col min="50" max="50" width="28.42578125" bestFit="1" customWidth="1"/>
    <col min="51" max="51" width="21.5703125" bestFit="1" customWidth="1"/>
    <col min="52" max="52" width="35.42578125" bestFit="1" customWidth="1"/>
    <col min="53" max="53" width="25.28515625" bestFit="1" customWidth="1"/>
    <col min="54" max="54" width="35.42578125" bestFit="1" customWidth="1"/>
    <col min="55" max="55" width="25.28515625" bestFit="1" customWidth="1"/>
    <col min="56" max="57" width="23.28515625" bestFit="1" customWidth="1"/>
    <col min="58" max="58" width="17" bestFit="1" customWidth="1"/>
    <col min="59" max="59" width="20.28515625" bestFit="1" customWidth="1"/>
    <col min="60" max="60" width="17.42578125" bestFit="1" customWidth="1"/>
    <col min="61" max="61" width="23.5703125" bestFit="1" customWidth="1"/>
    <col min="62" max="62" width="27.7109375" bestFit="1" customWidth="1"/>
    <col min="63" max="64" width="24" bestFit="1" customWidth="1"/>
    <col min="65" max="65" width="24.85546875" bestFit="1" customWidth="1"/>
    <col min="66" max="66" width="27.7109375" bestFit="1" customWidth="1"/>
    <col min="67" max="67" width="19.85546875" bestFit="1" customWidth="1"/>
    <col min="68" max="68" width="24" bestFit="1" customWidth="1"/>
    <col min="69" max="69" width="26" bestFit="1" customWidth="1"/>
    <col min="70" max="70" width="21.85546875" bestFit="1" customWidth="1"/>
    <col min="71" max="72" width="21.140625" bestFit="1" customWidth="1"/>
    <col min="73" max="73" width="19.5703125" bestFit="1" customWidth="1"/>
    <col min="74" max="74" width="24.7109375" bestFit="1" customWidth="1"/>
    <col min="75" max="75" width="31.140625" bestFit="1" customWidth="1"/>
    <col min="76" max="76" width="23.7109375" bestFit="1" customWidth="1"/>
  </cols>
  <sheetData>
    <row r="1" spans="1:76" s="14" customFormat="1" x14ac:dyDescent="0.25">
      <c r="A1" s="1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3" t="s">
        <v>34</v>
      </c>
      <c r="AJ1" s="13" t="s">
        <v>35</v>
      </c>
      <c r="AK1" s="13" t="s">
        <v>36</v>
      </c>
      <c r="AL1" s="13" t="s">
        <v>37</v>
      </c>
      <c r="AM1" s="13" t="s">
        <v>38</v>
      </c>
      <c r="AN1" s="13" t="s">
        <v>39</v>
      </c>
      <c r="AO1" s="13" t="s">
        <v>40</v>
      </c>
      <c r="AP1" s="13" t="s">
        <v>41</v>
      </c>
      <c r="AQ1" s="13" t="s">
        <v>42</v>
      </c>
      <c r="AR1" s="13" t="s">
        <v>43</v>
      </c>
      <c r="AS1" s="13" t="s">
        <v>44</v>
      </c>
      <c r="AT1" s="13" t="s">
        <v>45</v>
      </c>
      <c r="AU1" s="13" t="s">
        <v>46</v>
      </c>
      <c r="AV1" s="13" t="s">
        <v>47</v>
      </c>
      <c r="AW1" s="13" t="s">
        <v>48</v>
      </c>
      <c r="AX1" s="13" t="s">
        <v>49</v>
      </c>
      <c r="AY1" s="13" t="s">
        <v>50</v>
      </c>
      <c r="AZ1" s="13" t="s">
        <v>51</v>
      </c>
      <c r="BA1" s="13" t="s">
        <v>52</v>
      </c>
      <c r="BB1" s="13" t="s">
        <v>53</v>
      </c>
      <c r="BC1" s="13" t="s">
        <v>54</v>
      </c>
      <c r="BD1" s="13" t="s">
        <v>55</v>
      </c>
      <c r="BE1" s="13" t="s">
        <v>56</v>
      </c>
      <c r="BF1" s="13" t="s">
        <v>57</v>
      </c>
      <c r="BG1" s="13" t="s">
        <v>58</v>
      </c>
      <c r="BH1" s="13" t="s">
        <v>59</v>
      </c>
      <c r="BI1" s="13" t="s">
        <v>60</v>
      </c>
      <c r="BJ1" s="13" t="s">
        <v>61</v>
      </c>
      <c r="BK1" s="13" t="s">
        <v>62</v>
      </c>
      <c r="BL1" s="13" t="s">
        <v>63</v>
      </c>
      <c r="BM1" s="13" t="s">
        <v>64</v>
      </c>
      <c r="BN1" s="13" t="s">
        <v>65</v>
      </c>
      <c r="BO1" s="13" t="s">
        <v>66</v>
      </c>
      <c r="BP1" s="13" t="s">
        <v>67</v>
      </c>
      <c r="BQ1" s="13" t="s">
        <v>68</v>
      </c>
      <c r="BR1" s="13" t="s">
        <v>69</v>
      </c>
      <c r="BS1" s="13" t="s">
        <v>70</v>
      </c>
      <c r="BT1" s="13" t="s">
        <v>71</v>
      </c>
      <c r="BU1" s="13" t="s">
        <v>72</v>
      </c>
      <c r="BV1" s="13" t="s">
        <v>73</v>
      </c>
      <c r="BW1" s="13" t="s">
        <v>74</v>
      </c>
      <c r="BX1" s="13" t="s">
        <v>75</v>
      </c>
    </row>
    <row r="2" spans="1:76" s="14" customFormat="1" x14ac:dyDescent="0.25">
      <c r="A2" s="3" t="s">
        <v>76</v>
      </c>
      <c r="B2" s="15" t="s">
        <v>77</v>
      </c>
      <c r="C2" s="15">
        <v>4</v>
      </c>
      <c r="D2" s="15" t="s">
        <v>77</v>
      </c>
      <c r="E2" s="15">
        <v>2</v>
      </c>
      <c r="F2" s="15">
        <v>1</v>
      </c>
      <c r="G2" s="15" t="s">
        <v>77</v>
      </c>
      <c r="H2" s="15" t="s">
        <v>77</v>
      </c>
      <c r="I2" s="15" t="s">
        <v>77</v>
      </c>
      <c r="J2" s="15">
        <v>2</v>
      </c>
      <c r="K2" s="15">
        <v>5</v>
      </c>
      <c r="L2" s="15">
        <v>2</v>
      </c>
      <c r="M2" s="15">
        <v>1</v>
      </c>
      <c r="N2" s="15">
        <v>5</v>
      </c>
      <c r="O2" s="15">
        <v>5</v>
      </c>
      <c r="P2" s="15" t="s">
        <v>77</v>
      </c>
      <c r="Q2" s="15">
        <v>5</v>
      </c>
      <c r="R2" s="15">
        <v>5</v>
      </c>
      <c r="S2" s="15">
        <v>5</v>
      </c>
      <c r="T2" s="15">
        <v>2</v>
      </c>
      <c r="U2" s="15">
        <v>2</v>
      </c>
      <c r="V2" s="15">
        <v>3</v>
      </c>
      <c r="W2" s="15">
        <v>3</v>
      </c>
      <c r="X2" s="15" t="s">
        <v>77</v>
      </c>
      <c r="Y2" s="15">
        <v>2</v>
      </c>
      <c r="Z2" s="15">
        <v>2</v>
      </c>
      <c r="AA2" s="15">
        <v>3</v>
      </c>
      <c r="AB2" s="15">
        <v>3</v>
      </c>
      <c r="AC2" s="15">
        <v>3</v>
      </c>
      <c r="AD2" s="15">
        <v>4</v>
      </c>
      <c r="AE2" s="15">
        <v>3</v>
      </c>
      <c r="AF2" s="15">
        <v>1</v>
      </c>
      <c r="AG2" s="15">
        <v>3</v>
      </c>
      <c r="AH2" s="15">
        <v>3</v>
      </c>
      <c r="AI2" s="15">
        <v>2</v>
      </c>
      <c r="AJ2" s="15">
        <v>1</v>
      </c>
      <c r="AK2" s="15">
        <v>1</v>
      </c>
      <c r="AL2" s="15">
        <v>2</v>
      </c>
      <c r="AM2" s="15">
        <v>5</v>
      </c>
      <c r="AN2" s="15">
        <v>4</v>
      </c>
      <c r="AO2" s="15">
        <v>4</v>
      </c>
      <c r="AP2" s="15">
        <v>4</v>
      </c>
      <c r="AQ2" s="15" t="s">
        <v>77</v>
      </c>
      <c r="AR2" s="15">
        <v>4</v>
      </c>
      <c r="AS2" s="15">
        <v>4</v>
      </c>
      <c r="AT2" s="15">
        <v>2</v>
      </c>
      <c r="AU2" s="15">
        <v>2</v>
      </c>
      <c r="AV2" s="15">
        <v>4</v>
      </c>
      <c r="AW2" s="15">
        <v>2</v>
      </c>
      <c r="AX2" s="15">
        <v>1</v>
      </c>
      <c r="AY2" s="15">
        <v>2</v>
      </c>
      <c r="AZ2" s="15">
        <v>2</v>
      </c>
      <c r="BA2" s="15">
        <v>3</v>
      </c>
      <c r="BB2" s="15">
        <v>2</v>
      </c>
      <c r="BC2" s="15">
        <v>3</v>
      </c>
      <c r="BD2" s="15">
        <v>4</v>
      </c>
      <c r="BE2" s="15">
        <v>4</v>
      </c>
      <c r="BF2" s="15">
        <v>4</v>
      </c>
      <c r="BG2" s="15">
        <v>1</v>
      </c>
      <c r="BH2" s="15">
        <v>1</v>
      </c>
      <c r="BI2" s="15">
        <v>1</v>
      </c>
      <c r="BJ2" s="15">
        <v>1</v>
      </c>
      <c r="BK2" s="15">
        <v>5</v>
      </c>
      <c r="BL2" s="15">
        <v>5</v>
      </c>
      <c r="BM2" s="15">
        <v>4</v>
      </c>
      <c r="BN2" s="15">
        <v>1</v>
      </c>
      <c r="BO2" s="15">
        <v>1</v>
      </c>
      <c r="BP2" s="15">
        <v>1</v>
      </c>
      <c r="BQ2" s="15">
        <v>1</v>
      </c>
      <c r="BR2" s="15">
        <v>2</v>
      </c>
      <c r="BS2" s="15">
        <v>2</v>
      </c>
      <c r="BT2" s="15">
        <v>2</v>
      </c>
      <c r="BU2" s="15">
        <v>1</v>
      </c>
      <c r="BV2" s="15">
        <v>4</v>
      </c>
      <c r="BW2" s="15">
        <v>2</v>
      </c>
      <c r="BX2" s="15">
        <v>2</v>
      </c>
    </row>
    <row r="3" spans="1:76" s="14" customFormat="1" x14ac:dyDescent="0.25">
      <c r="A3" s="3" t="s">
        <v>78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18</v>
      </c>
      <c r="Q3" s="15">
        <v>17</v>
      </c>
      <c r="R3" s="15">
        <v>16</v>
      </c>
      <c r="S3" s="15">
        <v>15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5">
        <v>32</v>
      </c>
      <c r="AH3" s="15">
        <v>33</v>
      </c>
      <c r="AI3" s="15">
        <v>34</v>
      </c>
      <c r="AJ3" s="15">
        <v>35</v>
      </c>
      <c r="AK3" s="15">
        <v>36</v>
      </c>
      <c r="AL3" s="15">
        <v>37</v>
      </c>
      <c r="AM3" s="15">
        <v>38</v>
      </c>
      <c r="AN3" s="15">
        <v>39</v>
      </c>
      <c r="AO3" s="15">
        <v>40</v>
      </c>
      <c r="AP3" s="15">
        <v>41</v>
      </c>
      <c r="AQ3" s="15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50</v>
      </c>
      <c r="AY3" s="15">
        <v>49</v>
      </c>
      <c r="AZ3" s="15">
        <v>51</v>
      </c>
      <c r="BA3" s="15">
        <v>52</v>
      </c>
      <c r="BB3" s="15">
        <v>54</v>
      </c>
      <c r="BC3" s="15">
        <v>53</v>
      </c>
      <c r="BD3" s="15">
        <v>59</v>
      </c>
      <c r="BE3" s="15">
        <v>60</v>
      </c>
      <c r="BF3" s="15">
        <v>62</v>
      </c>
      <c r="BG3" s="15">
        <v>55</v>
      </c>
      <c r="BH3" s="15">
        <v>56</v>
      </c>
      <c r="BI3" s="15">
        <v>57</v>
      </c>
      <c r="BJ3" s="15">
        <v>58</v>
      </c>
      <c r="BK3" s="15">
        <v>63</v>
      </c>
      <c r="BL3" s="15">
        <v>64</v>
      </c>
      <c r="BM3" s="15">
        <v>65</v>
      </c>
      <c r="BN3" s="15">
        <v>66</v>
      </c>
      <c r="BO3" s="15">
        <v>67</v>
      </c>
      <c r="BP3" s="15">
        <v>68</v>
      </c>
      <c r="BQ3" s="15">
        <v>69</v>
      </c>
      <c r="BR3" s="15">
        <v>72</v>
      </c>
      <c r="BS3" s="15">
        <v>70</v>
      </c>
      <c r="BT3" s="15">
        <v>71</v>
      </c>
      <c r="BU3" s="15">
        <v>73</v>
      </c>
      <c r="BV3" s="15">
        <v>74</v>
      </c>
      <c r="BW3" s="15">
        <v>75</v>
      </c>
      <c r="BX3" s="15">
        <v>76</v>
      </c>
    </row>
    <row r="4" spans="1:76" s="14" customFormat="1" x14ac:dyDescent="0.25">
      <c r="A4" s="4" t="s">
        <v>79</v>
      </c>
      <c r="B4" s="16" t="s">
        <v>80</v>
      </c>
      <c r="C4" s="16" t="s">
        <v>81</v>
      </c>
      <c r="D4" s="16" t="s">
        <v>82</v>
      </c>
      <c r="E4" s="16" t="s">
        <v>80</v>
      </c>
      <c r="F4" s="16" t="s">
        <v>83</v>
      </c>
      <c r="G4" s="16" t="s">
        <v>84</v>
      </c>
      <c r="H4" s="16" t="s">
        <v>80</v>
      </c>
      <c r="I4" s="16" t="s">
        <v>84</v>
      </c>
      <c r="J4" s="16" t="s">
        <v>83</v>
      </c>
      <c r="K4" s="17" t="s">
        <v>85</v>
      </c>
      <c r="L4" s="16" t="s">
        <v>83</v>
      </c>
      <c r="M4" s="17" t="s">
        <v>83</v>
      </c>
      <c r="N4" s="16" t="s">
        <v>80</v>
      </c>
      <c r="O4" s="16" t="s">
        <v>80</v>
      </c>
      <c r="P4" s="16" t="s">
        <v>84</v>
      </c>
      <c r="Q4" s="16" t="s">
        <v>86</v>
      </c>
      <c r="R4" s="16" t="s">
        <v>87</v>
      </c>
      <c r="S4" s="16" t="s">
        <v>87</v>
      </c>
      <c r="T4" s="16" t="s">
        <v>88</v>
      </c>
      <c r="U4" s="16" t="s">
        <v>84</v>
      </c>
      <c r="V4" s="16" t="s">
        <v>84</v>
      </c>
      <c r="W4" s="16" t="s">
        <v>84</v>
      </c>
      <c r="X4" s="16" t="s">
        <v>83</v>
      </c>
      <c r="Y4" s="16" t="s">
        <v>84</v>
      </c>
      <c r="Z4" s="16" t="s">
        <v>89</v>
      </c>
      <c r="AA4" s="16" t="s">
        <v>83</v>
      </c>
      <c r="AB4" s="16" t="s">
        <v>80</v>
      </c>
      <c r="AC4" s="17" t="s">
        <v>90</v>
      </c>
      <c r="AD4" s="16" t="s">
        <v>88</v>
      </c>
      <c r="AE4" s="16" t="s">
        <v>91</v>
      </c>
      <c r="AF4" s="16" t="s">
        <v>84</v>
      </c>
      <c r="AG4" s="17" t="s">
        <v>92</v>
      </c>
      <c r="AH4" s="17" t="s">
        <v>93</v>
      </c>
      <c r="AI4" s="17" t="s">
        <v>94</v>
      </c>
      <c r="AJ4" s="16" t="s">
        <v>80</v>
      </c>
      <c r="AK4" s="16" t="s">
        <v>84</v>
      </c>
      <c r="AL4" s="16" t="s">
        <v>87</v>
      </c>
      <c r="AM4" s="16" t="s">
        <v>83</v>
      </c>
      <c r="AN4" s="16" t="s">
        <v>82</v>
      </c>
      <c r="AO4" s="16" t="s">
        <v>95</v>
      </c>
      <c r="AP4" s="16" t="s">
        <v>95</v>
      </c>
      <c r="AQ4" s="16" t="s">
        <v>83</v>
      </c>
      <c r="AR4" s="16" t="s">
        <v>91</v>
      </c>
      <c r="AS4" s="16" t="s">
        <v>95</v>
      </c>
      <c r="AT4" s="16" t="s">
        <v>96</v>
      </c>
      <c r="AU4" s="16" t="s">
        <v>97</v>
      </c>
      <c r="AV4" s="16" t="s">
        <v>98</v>
      </c>
      <c r="AW4" s="16" t="s">
        <v>80</v>
      </c>
      <c r="AX4" s="17" t="s">
        <v>99</v>
      </c>
      <c r="AY4" s="16" t="s">
        <v>80</v>
      </c>
      <c r="AZ4" s="16" t="s">
        <v>84</v>
      </c>
      <c r="BA4" s="16" t="s">
        <v>84</v>
      </c>
      <c r="BB4" s="16" t="s">
        <v>95</v>
      </c>
      <c r="BC4" s="16" t="s">
        <v>80</v>
      </c>
      <c r="BD4" s="16" t="s">
        <v>88</v>
      </c>
      <c r="BE4" s="16" t="s">
        <v>80</v>
      </c>
      <c r="BF4" s="16" t="s">
        <v>82</v>
      </c>
      <c r="BG4" s="16" t="s">
        <v>91</v>
      </c>
      <c r="BH4" s="16" t="s">
        <v>83</v>
      </c>
      <c r="BI4" s="17" t="s">
        <v>100</v>
      </c>
      <c r="BJ4" s="16" t="s">
        <v>101</v>
      </c>
      <c r="BK4" s="16" t="s">
        <v>84</v>
      </c>
      <c r="BL4" s="16" t="s">
        <v>82</v>
      </c>
      <c r="BM4" s="16" t="s">
        <v>84</v>
      </c>
      <c r="BN4" s="16" t="s">
        <v>80</v>
      </c>
      <c r="BO4" s="17" t="s">
        <v>91</v>
      </c>
      <c r="BP4" s="16" t="s">
        <v>83</v>
      </c>
      <c r="BQ4" s="17" t="s">
        <v>102</v>
      </c>
      <c r="BR4" s="16" t="s">
        <v>84</v>
      </c>
      <c r="BS4" s="16" t="s">
        <v>95</v>
      </c>
      <c r="BT4" s="16" t="s">
        <v>103</v>
      </c>
      <c r="BU4" s="16" t="s">
        <v>80</v>
      </c>
      <c r="BV4" s="17" t="s">
        <v>82</v>
      </c>
      <c r="BW4" s="16" t="s">
        <v>80</v>
      </c>
      <c r="BX4" s="16" t="s">
        <v>83</v>
      </c>
    </row>
    <row r="5" spans="1:76" x14ac:dyDescent="0.25">
      <c r="A5" s="4" t="s">
        <v>104</v>
      </c>
      <c r="B5" s="6" t="s">
        <v>105</v>
      </c>
      <c r="C5" s="6" t="s">
        <v>106</v>
      </c>
      <c r="D5" s="6" t="s">
        <v>105</v>
      </c>
      <c r="E5" s="6" t="s">
        <v>105</v>
      </c>
      <c r="F5" s="6" t="s">
        <v>105</v>
      </c>
      <c r="G5" s="6" t="s">
        <v>105</v>
      </c>
      <c r="H5" s="6" t="s">
        <v>105</v>
      </c>
      <c r="I5" s="6" t="s">
        <v>105</v>
      </c>
      <c r="J5" s="6" t="s">
        <v>105</v>
      </c>
      <c r="K5" s="6" t="s">
        <v>107</v>
      </c>
      <c r="L5" s="6" t="s">
        <v>105</v>
      </c>
      <c r="M5" s="6" t="s">
        <v>105</v>
      </c>
      <c r="N5" s="6" t="s">
        <v>105</v>
      </c>
      <c r="O5" s="6" t="s">
        <v>105</v>
      </c>
      <c r="P5" s="6" t="s">
        <v>105</v>
      </c>
      <c r="Q5" s="6" t="s">
        <v>105</v>
      </c>
      <c r="R5" s="6" t="s">
        <v>105</v>
      </c>
      <c r="S5" s="6" t="s">
        <v>105</v>
      </c>
      <c r="T5" s="6" t="s">
        <v>105</v>
      </c>
      <c r="U5" s="6" t="s">
        <v>105</v>
      </c>
      <c r="V5" s="6" t="s">
        <v>105</v>
      </c>
      <c r="W5" s="6" t="s">
        <v>105</v>
      </c>
      <c r="X5" s="6" t="s">
        <v>105</v>
      </c>
      <c r="Y5" s="6" t="s">
        <v>105</v>
      </c>
      <c r="Z5" s="6" t="s">
        <v>105</v>
      </c>
      <c r="AA5" s="6" t="s">
        <v>105</v>
      </c>
      <c r="AB5" s="6" t="s">
        <v>105</v>
      </c>
      <c r="AC5" s="6" t="s">
        <v>108</v>
      </c>
      <c r="AD5" s="6" t="s">
        <v>105</v>
      </c>
      <c r="AE5" s="6" t="s">
        <v>105</v>
      </c>
      <c r="AF5" s="6" t="s">
        <v>105</v>
      </c>
      <c r="AG5" s="6" t="s">
        <v>109</v>
      </c>
      <c r="AH5" s="6" t="s">
        <v>109</v>
      </c>
      <c r="AI5" s="6" t="s">
        <v>110</v>
      </c>
      <c r="AJ5" s="6" t="s">
        <v>105</v>
      </c>
      <c r="AK5" s="6" t="s">
        <v>105</v>
      </c>
      <c r="AL5" s="6" t="s">
        <v>105</v>
      </c>
      <c r="AM5" s="6" t="s">
        <v>105</v>
      </c>
      <c r="AN5" s="6" t="s">
        <v>105</v>
      </c>
      <c r="AO5" s="6" t="s">
        <v>109</v>
      </c>
      <c r="AP5" s="6" t="s">
        <v>109</v>
      </c>
      <c r="AQ5" s="6" t="s">
        <v>105</v>
      </c>
      <c r="AR5" s="6" t="s">
        <v>105</v>
      </c>
      <c r="AS5" s="6" t="s">
        <v>109</v>
      </c>
      <c r="AT5" s="6" t="s">
        <v>107</v>
      </c>
      <c r="AU5" s="6" t="s">
        <v>107</v>
      </c>
      <c r="AV5" s="6" t="s">
        <v>105</v>
      </c>
      <c r="AW5" s="6" t="s">
        <v>105</v>
      </c>
      <c r="AX5" s="6" t="s">
        <v>111</v>
      </c>
      <c r="AY5" s="6" t="s">
        <v>105</v>
      </c>
      <c r="AZ5" s="6" t="s">
        <v>105</v>
      </c>
      <c r="BA5" s="6" t="s">
        <v>105</v>
      </c>
      <c r="BB5" s="6" t="s">
        <v>109</v>
      </c>
      <c r="BC5" s="6" t="s">
        <v>105</v>
      </c>
      <c r="BD5" s="6" t="s">
        <v>105</v>
      </c>
      <c r="BE5" s="6" t="s">
        <v>105</v>
      </c>
      <c r="BF5" s="6" t="s">
        <v>105</v>
      </c>
      <c r="BG5" s="6" t="s">
        <v>105</v>
      </c>
      <c r="BH5" s="6" t="s">
        <v>105</v>
      </c>
      <c r="BI5" s="6" t="s">
        <v>108</v>
      </c>
      <c r="BJ5" s="6" t="s">
        <v>107</v>
      </c>
      <c r="BK5" s="6" t="s">
        <v>105</v>
      </c>
      <c r="BL5" s="6" t="s">
        <v>105</v>
      </c>
      <c r="BM5" s="6" t="s">
        <v>105</v>
      </c>
      <c r="BN5" s="6" t="s">
        <v>105</v>
      </c>
      <c r="BO5" s="6" t="s">
        <v>105</v>
      </c>
      <c r="BP5" s="6" t="s">
        <v>105</v>
      </c>
      <c r="BQ5" s="6" t="s">
        <v>108</v>
      </c>
      <c r="BR5" s="6" t="s">
        <v>105</v>
      </c>
      <c r="BS5" s="6" t="s">
        <v>109</v>
      </c>
      <c r="BT5" s="6" t="s">
        <v>112</v>
      </c>
      <c r="BU5" s="6" t="s">
        <v>105</v>
      </c>
      <c r="BV5" s="6" t="s">
        <v>105</v>
      </c>
      <c r="BW5" s="6" t="s">
        <v>105</v>
      </c>
      <c r="BX5" s="6" t="s">
        <v>105</v>
      </c>
    </row>
    <row r="6" spans="1:76" x14ac:dyDescent="0.25">
      <c r="A6" s="1" t="s">
        <v>113</v>
      </c>
      <c r="B6" s="7" t="s">
        <v>114</v>
      </c>
      <c r="C6" s="2" t="s">
        <v>115</v>
      </c>
      <c r="D6" s="2" t="s">
        <v>116</v>
      </c>
      <c r="E6" s="2" t="s">
        <v>117</v>
      </c>
      <c r="F6" s="2" t="s">
        <v>118</v>
      </c>
      <c r="G6" s="2" t="s">
        <v>119</v>
      </c>
      <c r="H6" s="2" t="s">
        <v>120</v>
      </c>
      <c r="I6" s="2" t="s">
        <v>120</v>
      </c>
      <c r="J6" s="2" t="s">
        <v>117</v>
      </c>
      <c r="K6" s="2" t="s">
        <v>121</v>
      </c>
      <c r="L6" s="2" t="s">
        <v>122</v>
      </c>
      <c r="M6" s="2" t="s">
        <v>123</v>
      </c>
      <c r="N6" s="2" t="s">
        <v>124</v>
      </c>
      <c r="O6" s="2" t="s">
        <v>125</v>
      </c>
      <c r="P6" s="2" t="s">
        <v>126</v>
      </c>
      <c r="Q6" s="2" t="s">
        <v>127</v>
      </c>
      <c r="R6" s="7" t="s">
        <v>128</v>
      </c>
      <c r="S6" s="7" t="s">
        <v>129</v>
      </c>
      <c r="T6" s="7" t="s">
        <v>130</v>
      </c>
      <c r="U6" s="2" t="s">
        <v>131</v>
      </c>
      <c r="V6" s="7" t="s">
        <v>132</v>
      </c>
      <c r="W6" s="2" t="s">
        <v>133</v>
      </c>
      <c r="X6" s="2" t="s">
        <v>124</v>
      </c>
      <c r="Y6" s="2" t="s">
        <v>134</v>
      </c>
      <c r="Z6" s="2" t="s">
        <v>135</v>
      </c>
      <c r="AA6" s="2" t="s">
        <v>136</v>
      </c>
      <c r="AB6" s="2" t="s">
        <v>136</v>
      </c>
      <c r="AC6" s="2" t="s">
        <v>137</v>
      </c>
      <c r="AD6" s="2" t="s">
        <v>138</v>
      </c>
      <c r="AE6" s="2" t="s">
        <v>139</v>
      </c>
      <c r="AF6" s="2" t="s">
        <v>140</v>
      </c>
      <c r="AG6" s="2" t="s">
        <v>141</v>
      </c>
      <c r="AH6" s="2" t="s">
        <v>141</v>
      </c>
      <c r="AI6" s="2" t="s">
        <v>142</v>
      </c>
      <c r="AJ6" s="2" t="s">
        <v>143</v>
      </c>
      <c r="AK6" s="7" t="s">
        <v>144</v>
      </c>
      <c r="AL6" s="7" t="s">
        <v>145</v>
      </c>
      <c r="AM6" s="2" t="s">
        <v>146</v>
      </c>
      <c r="AN6" s="2" t="s">
        <v>147</v>
      </c>
      <c r="AO6" s="2" t="s">
        <v>148</v>
      </c>
      <c r="AP6" s="2" t="s">
        <v>149</v>
      </c>
      <c r="AQ6" s="2" t="s">
        <v>150</v>
      </c>
      <c r="AR6" s="7" t="s">
        <v>151</v>
      </c>
      <c r="AS6" s="2" t="s">
        <v>152</v>
      </c>
      <c r="AT6" s="2" t="s">
        <v>153</v>
      </c>
      <c r="AU6" s="2" t="s">
        <v>153</v>
      </c>
      <c r="AV6" s="2" t="s">
        <v>154</v>
      </c>
      <c r="AW6" s="2" t="s">
        <v>155</v>
      </c>
      <c r="AX6" s="2" t="s">
        <v>156</v>
      </c>
      <c r="AY6" s="2" t="s">
        <v>157</v>
      </c>
      <c r="AZ6" s="2" t="s">
        <v>155</v>
      </c>
      <c r="BA6" s="2" t="s">
        <v>158</v>
      </c>
      <c r="BB6" s="2" t="s">
        <v>155</v>
      </c>
      <c r="BC6" s="2" t="s">
        <v>158</v>
      </c>
      <c r="BD6" s="7" t="s">
        <v>159</v>
      </c>
      <c r="BE6" s="7" t="s">
        <v>159</v>
      </c>
      <c r="BF6" s="2" t="s">
        <v>160</v>
      </c>
      <c r="BG6" s="2" t="s">
        <v>161</v>
      </c>
      <c r="BH6" s="2" t="s">
        <v>162</v>
      </c>
      <c r="BI6" s="2" t="s">
        <v>163</v>
      </c>
      <c r="BJ6" s="2" t="s">
        <v>164</v>
      </c>
      <c r="BK6" s="2" t="s">
        <v>165</v>
      </c>
      <c r="BL6" s="2" t="s">
        <v>166</v>
      </c>
      <c r="BM6" s="2" t="s">
        <v>167</v>
      </c>
      <c r="BN6" s="2" t="s">
        <v>168</v>
      </c>
      <c r="BO6" s="2" t="s">
        <v>169</v>
      </c>
      <c r="BP6" s="2" t="s">
        <v>170</v>
      </c>
      <c r="BQ6" s="2" t="s">
        <v>171</v>
      </c>
      <c r="BR6" s="2" t="s">
        <v>172</v>
      </c>
      <c r="BS6" s="2" t="s">
        <v>173</v>
      </c>
      <c r="BT6" s="2" t="s">
        <v>173</v>
      </c>
      <c r="BU6" s="2" t="s">
        <v>174</v>
      </c>
      <c r="BV6" s="2" t="s">
        <v>175</v>
      </c>
      <c r="BW6" s="2" t="s">
        <v>176</v>
      </c>
      <c r="BX6" s="2" t="s">
        <v>177</v>
      </c>
    </row>
    <row r="7" spans="1:76" x14ac:dyDescent="0.25">
      <c r="A7" s="1" t="s">
        <v>178</v>
      </c>
      <c r="B7" s="2" t="s">
        <v>172</v>
      </c>
      <c r="C7" s="2"/>
      <c r="D7" s="2" t="s">
        <v>179</v>
      </c>
      <c r="E7" s="2"/>
      <c r="F7" s="2"/>
      <c r="G7" s="2"/>
      <c r="H7" s="2"/>
      <c r="I7" s="2"/>
      <c r="J7" s="2"/>
      <c r="K7" s="2"/>
      <c r="L7" s="2" t="s">
        <v>180</v>
      </c>
      <c r="M7" s="2" t="s">
        <v>181</v>
      </c>
      <c r="N7" s="2"/>
      <c r="O7" s="2" t="s">
        <v>182</v>
      </c>
      <c r="P7" s="2"/>
      <c r="Q7" s="2"/>
      <c r="R7" s="7" t="s">
        <v>129</v>
      </c>
      <c r="S7" s="2"/>
      <c r="T7" s="2"/>
      <c r="U7" s="2"/>
      <c r="V7" s="2" t="s">
        <v>183</v>
      </c>
      <c r="W7" s="2" t="s">
        <v>133</v>
      </c>
      <c r="X7" s="2"/>
      <c r="Y7" s="2"/>
      <c r="Z7" s="2"/>
      <c r="AA7" s="2"/>
      <c r="AB7" s="2"/>
      <c r="AC7" s="2"/>
      <c r="AD7" s="2"/>
      <c r="AE7" s="2" t="s">
        <v>184</v>
      </c>
      <c r="AF7" s="2"/>
      <c r="AG7" s="2" t="s">
        <v>141</v>
      </c>
      <c r="AH7" s="2" t="s">
        <v>141</v>
      </c>
      <c r="AI7" s="2" t="s">
        <v>185</v>
      </c>
      <c r="AJ7" s="2"/>
      <c r="AK7" s="7" t="s">
        <v>186</v>
      </c>
      <c r="AL7" s="2" t="s">
        <v>187</v>
      </c>
      <c r="AM7" s="2" t="s">
        <v>146</v>
      </c>
      <c r="AN7" s="2"/>
      <c r="AO7" s="2"/>
      <c r="AP7" s="2"/>
      <c r="AQ7" s="2"/>
      <c r="AR7" s="2" t="s">
        <v>188</v>
      </c>
      <c r="AS7" s="2"/>
      <c r="AT7" s="7" t="s">
        <v>189</v>
      </c>
      <c r="AU7" s="7" t="s">
        <v>189</v>
      </c>
      <c r="AV7" s="2"/>
      <c r="AW7" s="2" t="s">
        <v>190</v>
      </c>
      <c r="AX7" s="2"/>
      <c r="AY7" s="2"/>
      <c r="AZ7" s="2" t="s">
        <v>190</v>
      </c>
      <c r="BA7" s="2"/>
      <c r="BB7" s="2" t="s">
        <v>190</v>
      </c>
      <c r="BC7" s="2"/>
      <c r="BD7" s="2" t="s">
        <v>191</v>
      </c>
      <c r="BE7" s="2" t="s">
        <v>191</v>
      </c>
      <c r="BF7" s="2"/>
      <c r="BG7" s="2" t="s">
        <v>161</v>
      </c>
      <c r="BH7" s="2"/>
      <c r="BI7" s="2"/>
      <c r="BJ7" s="2" t="s">
        <v>162</v>
      </c>
      <c r="BK7" s="2"/>
      <c r="BL7" s="2"/>
      <c r="BM7" s="2" t="s">
        <v>167</v>
      </c>
      <c r="BN7" s="2" t="s">
        <v>192</v>
      </c>
      <c r="BO7" s="2"/>
      <c r="BP7" s="2"/>
      <c r="BQ7" s="2" t="s">
        <v>193</v>
      </c>
      <c r="BR7" s="2" t="s">
        <v>173</v>
      </c>
      <c r="BS7" s="2" t="s">
        <v>172</v>
      </c>
      <c r="BT7" s="2" t="s">
        <v>172</v>
      </c>
      <c r="BU7" s="2"/>
      <c r="BV7" s="2"/>
      <c r="BW7" s="2"/>
      <c r="BX7" s="2"/>
    </row>
    <row r="8" spans="1:76" x14ac:dyDescent="0.25">
      <c r="A8" s="1" t="s">
        <v>194</v>
      </c>
      <c r="B8" s="2" t="s">
        <v>195</v>
      </c>
      <c r="C8" s="2" t="s">
        <v>195</v>
      </c>
      <c r="D8" s="2" t="s">
        <v>196</v>
      </c>
      <c r="E8" s="2" t="s">
        <v>195</v>
      </c>
      <c r="F8" s="2" t="s">
        <v>195</v>
      </c>
      <c r="G8" s="2" t="s">
        <v>195</v>
      </c>
      <c r="H8" s="2" t="s">
        <v>195</v>
      </c>
      <c r="I8" s="2" t="s">
        <v>195</v>
      </c>
      <c r="J8" s="2" t="s">
        <v>195</v>
      </c>
      <c r="K8" s="2" t="s">
        <v>195</v>
      </c>
      <c r="L8" s="2" t="s">
        <v>195</v>
      </c>
      <c r="M8" s="2" t="s">
        <v>195</v>
      </c>
      <c r="N8" s="2" t="s">
        <v>195</v>
      </c>
      <c r="O8" s="2" t="s">
        <v>195</v>
      </c>
      <c r="P8" s="2" t="s">
        <v>195</v>
      </c>
      <c r="Q8" s="2" t="s">
        <v>195</v>
      </c>
      <c r="R8" s="2" t="s">
        <v>195</v>
      </c>
      <c r="S8" s="2" t="s">
        <v>195</v>
      </c>
      <c r="T8" s="2" t="s">
        <v>195</v>
      </c>
      <c r="U8" s="2" t="s">
        <v>195</v>
      </c>
      <c r="V8" s="2" t="s">
        <v>195</v>
      </c>
      <c r="W8" s="2" t="s">
        <v>195</v>
      </c>
      <c r="X8" s="2" t="s">
        <v>195</v>
      </c>
      <c r="Y8" s="2" t="s">
        <v>195</v>
      </c>
      <c r="Z8" s="2" t="s">
        <v>195</v>
      </c>
      <c r="AA8" s="2" t="s">
        <v>195</v>
      </c>
      <c r="AB8" s="2" t="s">
        <v>195</v>
      </c>
      <c r="AC8" s="2" t="s">
        <v>195</v>
      </c>
      <c r="AD8" s="2" t="s">
        <v>195</v>
      </c>
      <c r="AE8" s="2" t="s">
        <v>195</v>
      </c>
      <c r="AF8" s="2" t="s">
        <v>195</v>
      </c>
      <c r="AG8" s="2" t="s">
        <v>195</v>
      </c>
      <c r="AH8" s="2" t="s">
        <v>195</v>
      </c>
      <c r="AI8" s="2" t="s">
        <v>195</v>
      </c>
      <c r="AJ8" s="2" t="s">
        <v>195</v>
      </c>
      <c r="AK8" s="2" t="s">
        <v>195</v>
      </c>
      <c r="AL8" s="2" t="s">
        <v>195</v>
      </c>
      <c r="AM8" s="2" t="s">
        <v>195</v>
      </c>
      <c r="AN8" s="2" t="s">
        <v>195</v>
      </c>
      <c r="AO8" s="2" t="s">
        <v>195</v>
      </c>
      <c r="AP8" s="2" t="s">
        <v>195</v>
      </c>
      <c r="AQ8" s="2" t="s">
        <v>195</v>
      </c>
      <c r="AR8" s="2" t="s">
        <v>195</v>
      </c>
      <c r="AS8" s="2" t="s">
        <v>195</v>
      </c>
      <c r="AT8" s="2" t="s">
        <v>195</v>
      </c>
      <c r="AU8" s="2" t="s">
        <v>195</v>
      </c>
      <c r="AV8" s="2" t="s">
        <v>195</v>
      </c>
      <c r="AW8" s="2" t="s">
        <v>195</v>
      </c>
      <c r="AX8" s="2" t="s">
        <v>195</v>
      </c>
      <c r="AY8" s="2" t="s">
        <v>195</v>
      </c>
      <c r="AZ8" s="2" t="s">
        <v>195</v>
      </c>
      <c r="BA8" s="2" t="s">
        <v>195</v>
      </c>
      <c r="BB8" s="2" t="s">
        <v>195</v>
      </c>
      <c r="BC8" s="2" t="s">
        <v>195</v>
      </c>
      <c r="BD8" s="2" t="s">
        <v>195</v>
      </c>
      <c r="BE8" s="2" t="s">
        <v>195</v>
      </c>
      <c r="BF8" s="2" t="s">
        <v>196</v>
      </c>
      <c r="BG8" s="2" t="s">
        <v>195</v>
      </c>
      <c r="BH8" s="2" t="s">
        <v>195</v>
      </c>
      <c r="BI8" s="2" t="s">
        <v>195</v>
      </c>
      <c r="BJ8" s="2" t="s">
        <v>195</v>
      </c>
      <c r="BK8" s="2" t="s">
        <v>195</v>
      </c>
      <c r="BL8" s="2" t="s">
        <v>195</v>
      </c>
      <c r="BM8" s="2" t="s">
        <v>195</v>
      </c>
      <c r="BN8" s="2" t="s">
        <v>195</v>
      </c>
      <c r="BO8" s="2" t="s">
        <v>195</v>
      </c>
      <c r="BP8" s="2" t="s">
        <v>195</v>
      </c>
      <c r="BQ8" s="2" t="s">
        <v>195</v>
      </c>
      <c r="BR8" s="2" t="s">
        <v>195</v>
      </c>
      <c r="BS8" s="2" t="s">
        <v>195</v>
      </c>
      <c r="BT8" s="2" t="s">
        <v>195</v>
      </c>
      <c r="BU8" s="2" t="s">
        <v>195</v>
      </c>
      <c r="BV8" s="2" t="s">
        <v>196</v>
      </c>
      <c r="BW8" s="2" t="s">
        <v>195</v>
      </c>
      <c r="BX8" s="2" t="s">
        <v>195</v>
      </c>
    </row>
    <row r="9" spans="1:76" x14ac:dyDescent="0.25">
      <c r="A9" s="4" t="s">
        <v>197</v>
      </c>
      <c r="B9" s="5">
        <v>6640</v>
      </c>
      <c r="C9" s="5">
        <v>6352</v>
      </c>
      <c r="D9" s="5">
        <v>24417</v>
      </c>
      <c r="E9" s="5">
        <v>7251</v>
      </c>
      <c r="F9" s="5">
        <v>2858</v>
      </c>
      <c r="G9" s="5">
        <v>6352</v>
      </c>
      <c r="H9" s="5">
        <v>5008</v>
      </c>
      <c r="I9" s="5">
        <v>5008</v>
      </c>
      <c r="J9" s="5">
        <v>7251</v>
      </c>
      <c r="K9" s="5">
        <v>4183</v>
      </c>
      <c r="L9" s="5">
        <v>8693</v>
      </c>
      <c r="M9" s="5">
        <v>9010</v>
      </c>
      <c r="N9" s="5">
        <v>5673</v>
      </c>
      <c r="O9" s="5">
        <v>4220</v>
      </c>
      <c r="P9" s="5">
        <v>4220</v>
      </c>
      <c r="Q9" s="5">
        <v>6630</v>
      </c>
      <c r="R9" s="5">
        <v>4032</v>
      </c>
      <c r="S9" s="5">
        <v>4032</v>
      </c>
      <c r="T9" s="5">
        <v>8864</v>
      </c>
      <c r="U9" s="5">
        <v>2351</v>
      </c>
      <c r="V9" s="5">
        <v>4400</v>
      </c>
      <c r="W9" s="5">
        <v>4463</v>
      </c>
      <c r="X9" s="5">
        <v>5673</v>
      </c>
      <c r="Y9" s="5">
        <v>7090</v>
      </c>
      <c r="Z9" s="5">
        <v>7193</v>
      </c>
      <c r="AA9" s="5">
        <v>3973</v>
      </c>
      <c r="AB9" s="5">
        <v>3973</v>
      </c>
      <c r="AC9" s="5">
        <v>3973</v>
      </c>
      <c r="AD9" s="5">
        <v>6446</v>
      </c>
      <c r="AE9" s="5">
        <v>4461</v>
      </c>
      <c r="AF9" s="5">
        <v>9913</v>
      </c>
      <c r="AG9" s="5">
        <v>4332</v>
      </c>
      <c r="AH9" s="5">
        <v>4332</v>
      </c>
      <c r="AI9" s="5">
        <v>7017</v>
      </c>
      <c r="AJ9" s="5">
        <v>8556</v>
      </c>
      <c r="AK9" s="5">
        <v>8558</v>
      </c>
      <c r="AL9" s="5">
        <v>7833</v>
      </c>
      <c r="AM9" s="5">
        <v>5745</v>
      </c>
      <c r="AN9" s="5">
        <v>2760</v>
      </c>
      <c r="AO9" s="5">
        <v>6448</v>
      </c>
      <c r="AP9" s="5">
        <v>6440</v>
      </c>
      <c r="AQ9" s="5">
        <v>9200</v>
      </c>
      <c r="AR9" s="5">
        <v>2252</v>
      </c>
      <c r="AS9" s="5">
        <v>6440</v>
      </c>
      <c r="AT9" s="5">
        <v>8719</v>
      </c>
      <c r="AU9" s="5">
        <v>8719</v>
      </c>
      <c r="AV9" s="5">
        <v>6449</v>
      </c>
      <c r="AW9" s="5">
        <v>7211</v>
      </c>
      <c r="AX9" s="5">
        <v>9029</v>
      </c>
      <c r="AY9" s="5">
        <v>8127</v>
      </c>
      <c r="AZ9" s="5">
        <v>7211</v>
      </c>
      <c r="BA9" s="5">
        <v>4332</v>
      </c>
      <c r="BB9" s="5">
        <v>7211</v>
      </c>
      <c r="BC9" s="5">
        <v>4332</v>
      </c>
      <c r="BD9" s="5">
        <v>6440</v>
      </c>
      <c r="BE9" s="5">
        <v>6440</v>
      </c>
      <c r="BF9" s="5">
        <v>24425</v>
      </c>
      <c r="BG9" s="5">
        <v>2944</v>
      </c>
      <c r="BH9" s="5">
        <v>2856</v>
      </c>
      <c r="BI9" s="5">
        <v>2856</v>
      </c>
      <c r="BJ9" s="5">
        <v>2856</v>
      </c>
      <c r="BK9" s="5">
        <v>4181</v>
      </c>
      <c r="BL9" s="5">
        <v>4181</v>
      </c>
      <c r="BM9" s="5">
        <v>2300</v>
      </c>
      <c r="BN9" s="5">
        <v>9624</v>
      </c>
      <c r="BO9" s="5">
        <v>2881</v>
      </c>
      <c r="BP9" s="5">
        <v>2881</v>
      </c>
      <c r="BQ9" s="5">
        <v>2881</v>
      </c>
      <c r="BR9" s="5">
        <v>8834</v>
      </c>
      <c r="BS9" s="5">
        <v>8834</v>
      </c>
      <c r="BT9" s="5">
        <v>8834</v>
      </c>
      <c r="BU9" s="5">
        <v>2944</v>
      </c>
      <c r="BV9" s="5">
        <v>25280</v>
      </c>
      <c r="BW9" s="5">
        <v>2483</v>
      </c>
      <c r="BX9" s="5">
        <v>2483</v>
      </c>
    </row>
    <row r="10" spans="1:76" x14ac:dyDescent="0.25">
      <c r="A10" s="4" t="s">
        <v>198</v>
      </c>
      <c r="B10" s="5" t="s">
        <v>199</v>
      </c>
      <c r="C10" s="5" t="s">
        <v>200</v>
      </c>
      <c r="D10" s="5" t="s">
        <v>201</v>
      </c>
      <c r="E10" s="5" t="s">
        <v>202</v>
      </c>
      <c r="F10" s="5" t="s">
        <v>203</v>
      </c>
      <c r="G10" s="5" t="s">
        <v>200</v>
      </c>
      <c r="H10" s="5" t="s">
        <v>204</v>
      </c>
      <c r="I10" s="5" t="s">
        <v>204</v>
      </c>
      <c r="J10" s="5" t="s">
        <v>202</v>
      </c>
      <c r="K10" s="5" t="s">
        <v>205</v>
      </c>
      <c r="L10" s="5" t="s">
        <v>206</v>
      </c>
      <c r="M10" s="5" t="s">
        <v>207</v>
      </c>
      <c r="N10" s="5" t="s">
        <v>208</v>
      </c>
      <c r="O10" s="5" t="s">
        <v>209</v>
      </c>
      <c r="P10" s="5" t="s">
        <v>209</v>
      </c>
      <c r="Q10" s="5" t="s">
        <v>210</v>
      </c>
      <c r="R10" s="6" t="s">
        <v>211</v>
      </c>
      <c r="S10" s="6" t="s">
        <v>211</v>
      </c>
      <c r="T10" s="6" t="s">
        <v>212</v>
      </c>
      <c r="U10" s="5" t="s">
        <v>213</v>
      </c>
      <c r="V10" s="5" t="s">
        <v>214</v>
      </c>
      <c r="W10" s="5" t="s">
        <v>215</v>
      </c>
      <c r="X10" s="5" t="s">
        <v>208</v>
      </c>
      <c r="Y10" s="5" t="s">
        <v>216</v>
      </c>
      <c r="Z10" s="5" t="s">
        <v>217</v>
      </c>
      <c r="AA10" s="5" t="s">
        <v>218</v>
      </c>
      <c r="AB10" s="5" t="s">
        <v>218</v>
      </c>
      <c r="AC10" s="5" t="s">
        <v>218</v>
      </c>
      <c r="AD10" s="5" t="s">
        <v>219</v>
      </c>
      <c r="AE10" s="5" t="s">
        <v>220</v>
      </c>
      <c r="AF10" s="5" t="s">
        <v>221</v>
      </c>
      <c r="AG10" s="5" t="s">
        <v>222</v>
      </c>
      <c r="AH10" s="5" t="s">
        <v>222</v>
      </c>
      <c r="AI10" s="5" t="s">
        <v>223</v>
      </c>
      <c r="AJ10" s="5" t="s">
        <v>224</v>
      </c>
      <c r="AK10" s="6" t="s">
        <v>225</v>
      </c>
      <c r="AL10" s="5" t="s">
        <v>226</v>
      </c>
      <c r="AM10" s="5" t="s">
        <v>227</v>
      </c>
      <c r="AN10" s="5" t="s">
        <v>228</v>
      </c>
      <c r="AO10" s="5" t="s">
        <v>229</v>
      </c>
      <c r="AP10" s="5" t="s">
        <v>230</v>
      </c>
      <c r="AQ10" s="5" t="s">
        <v>231</v>
      </c>
      <c r="AR10" s="5" t="s">
        <v>232</v>
      </c>
      <c r="AS10" s="5" t="s">
        <v>230</v>
      </c>
      <c r="AT10" s="5" t="s">
        <v>233</v>
      </c>
      <c r="AU10" s="5" t="s">
        <v>233</v>
      </c>
      <c r="AV10" s="5" t="s">
        <v>234</v>
      </c>
      <c r="AW10" s="5" t="s">
        <v>235</v>
      </c>
      <c r="AX10" s="5" t="s">
        <v>207</v>
      </c>
      <c r="AY10" s="5" t="s">
        <v>236</v>
      </c>
      <c r="AZ10" s="5" t="s">
        <v>235</v>
      </c>
      <c r="BA10" s="5" t="s">
        <v>222</v>
      </c>
      <c r="BB10" s="5" t="s">
        <v>235</v>
      </c>
      <c r="BC10" s="5" t="s">
        <v>222</v>
      </c>
      <c r="BD10" s="5" t="s">
        <v>230</v>
      </c>
      <c r="BE10" s="5" t="s">
        <v>230</v>
      </c>
      <c r="BF10" s="5" t="s">
        <v>237</v>
      </c>
      <c r="BG10" s="5" t="s">
        <v>238</v>
      </c>
      <c r="BH10" s="5" t="s">
        <v>239</v>
      </c>
      <c r="BI10" s="5" t="s">
        <v>239</v>
      </c>
      <c r="BJ10" s="5" t="s">
        <v>239</v>
      </c>
      <c r="BK10" s="5" t="s">
        <v>240</v>
      </c>
      <c r="BL10" s="5" t="s">
        <v>240</v>
      </c>
      <c r="BM10" s="6" t="s">
        <v>241</v>
      </c>
      <c r="BN10" s="5" t="s">
        <v>242</v>
      </c>
      <c r="BO10" s="5" t="s">
        <v>243</v>
      </c>
      <c r="BP10" s="5" t="s">
        <v>243</v>
      </c>
      <c r="BQ10" s="5" t="s">
        <v>243</v>
      </c>
      <c r="BR10" s="5" t="s">
        <v>244</v>
      </c>
      <c r="BS10" s="5" t="s">
        <v>244</v>
      </c>
      <c r="BT10" s="5" t="s">
        <v>244</v>
      </c>
      <c r="BU10" s="5" t="s">
        <v>238</v>
      </c>
      <c r="BV10" s="5" t="s">
        <v>245</v>
      </c>
      <c r="BW10" s="5" t="s">
        <v>246</v>
      </c>
      <c r="BX10" s="5" t="s">
        <v>246</v>
      </c>
    </row>
    <row r="11" spans="1:76" x14ac:dyDescent="0.25">
      <c r="A11" s="4" t="s">
        <v>247</v>
      </c>
      <c r="B11" s="6" t="s">
        <v>248</v>
      </c>
      <c r="C11" s="5" t="s">
        <v>249</v>
      </c>
      <c r="D11" s="5" t="s">
        <v>250</v>
      </c>
      <c r="E11" s="5" t="s">
        <v>251</v>
      </c>
      <c r="F11" s="6" t="s">
        <v>252</v>
      </c>
      <c r="G11" s="5" t="s">
        <v>253</v>
      </c>
      <c r="H11" s="5" t="s">
        <v>254</v>
      </c>
      <c r="I11" s="5" t="s">
        <v>254</v>
      </c>
      <c r="J11" s="5" t="s">
        <v>251</v>
      </c>
      <c r="K11" s="5" t="s">
        <v>255</v>
      </c>
      <c r="L11" s="5" t="s">
        <v>256</v>
      </c>
      <c r="M11" s="5" t="s">
        <v>257</v>
      </c>
      <c r="N11" s="5" t="s">
        <v>258</v>
      </c>
      <c r="O11" s="6" t="s">
        <v>259</v>
      </c>
      <c r="P11" s="5" t="s">
        <v>259</v>
      </c>
      <c r="Q11" s="6" t="s">
        <v>260</v>
      </c>
      <c r="R11" s="6" t="s">
        <v>261</v>
      </c>
      <c r="S11" s="6" t="s">
        <v>261</v>
      </c>
      <c r="T11" s="6" t="s">
        <v>262</v>
      </c>
      <c r="U11" s="6" t="s">
        <v>263</v>
      </c>
      <c r="V11" s="6" t="s">
        <v>264</v>
      </c>
      <c r="W11" s="5" t="s">
        <v>265</v>
      </c>
      <c r="X11" s="5" t="s">
        <v>258</v>
      </c>
      <c r="Y11" s="6" t="s">
        <v>266</v>
      </c>
      <c r="Z11" s="6" t="s">
        <v>267</v>
      </c>
      <c r="AA11" s="6" t="s">
        <v>268</v>
      </c>
      <c r="AB11" s="6" t="s">
        <v>268</v>
      </c>
      <c r="AC11" s="6" t="s">
        <v>269</v>
      </c>
      <c r="AD11" s="6" t="s">
        <v>270</v>
      </c>
      <c r="AE11" s="5" t="s">
        <v>271</v>
      </c>
      <c r="AF11" s="5" t="s">
        <v>272</v>
      </c>
      <c r="AG11" s="6" t="s">
        <v>273</v>
      </c>
      <c r="AH11" s="6" t="s">
        <v>273</v>
      </c>
      <c r="AI11" s="6" t="s">
        <v>274</v>
      </c>
      <c r="AJ11" s="6" t="s">
        <v>275</v>
      </c>
      <c r="AK11" s="6" t="s">
        <v>276</v>
      </c>
      <c r="AL11" s="5" t="s">
        <v>277</v>
      </c>
      <c r="AM11" s="5" t="s">
        <v>278</v>
      </c>
      <c r="AN11" s="5" t="s">
        <v>279</v>
      </c>
      <c r="AO11" s="5" t="s">
        <v>280</v>
      </c>
      <c r="AP11" s="5" t="s">
        <v>281</v>
      </c>
      <c r="AQ11" s="6" t="s">
        <v>282</v>
      </c>
      <c r="AR11" s="5" t="s">
        <v>283</v>
      </c>
      <c r="AS11" s="6" t="s">
        <v>284</v>
      </c>
      <c r="AT11" s="5" t="s">
        <v>285</v>
      </c>
      <c r="AU11" s="5" t="s">
        <v>285</v>
      </c>
      <c r="AV11" s="6" t="s">
        <v>286</v>
      </c>
      <c r="AW11" s="6" t="s">
        <v>287</v>
      </c>
      <c r="AX11" s="6" t="s">
        <v>288</v>
      </c>
      <c r="AY11" s="6" t="s">
        <v>289</v>
      </c>
      <c r="AZ11" s="6" t="s">
        <v>287</v>
      </c>
      <c r="BA11" s="5" t="s">
        <v>290</v>
      </c>
      <c r="BB11" s="6" t="s">
        <v>287</v>
      </c>
      <c r="BC11" s="5" t="s">
        <v>290</v>
      </c>
      <c r="BD11" s="6" t="s">
        <v>291</v>
      </c>
      <c r="BE11" s="6" t="s">
        <v>291</v>
      </c>
      <c r="BF11" s="5" t="s">
        <v>292</v>
      </c>
      <c r="BG11" s="6" t="s">
        <v>293</v>
      </c>
      <c r="BH11" s="6" t="s">
        <v>294</v>
      </c>
      <c r="BI11" s="6" t="s">
        <v>295</v>
      </c>
      <c r="BJ11" s="6" t="s">
        <v>296</v>
      </c>
      <c r="BK11" s="5" t="s">
        <v>297</v>
      </c>
      <c r="BL11" s="5" t="s">
        <v>298</v>
      </c>
      <c r="BM11" s="5" t="s">
        <v>299</v>
      </c>
      <c r="BN11" s="5" t="s">
        <v>300</v>
      </c>
      <c r="BO11" s="5" t="s">
        <v>301</v>
      </c>
      <c r="BP11" s="6" t="s">
        <v>302</v>
      </c>
      <c r="BQ11" s="5" t="s">
        <v>302</v>
      </c>
      <c r="BR11" s="5" t="s">
        <v>303</v>
      </c>
      <c r="BS11" s="5" t="s">
        <v>303</v>
      </c>
      <c r="BT11" s="5" t="s">
        <v>303</v>
      </c>
      <c r="BU11" s="5" t="s">
        <v>304</v>
      </c>
      <c r="BV11" s="5" t="s">
        <v>305</v>
      </c>
      <c r="BW11" s="6" t="s">
        <v>306</v>
      </c>
      <c r="BX11" s="6" t="s">
        <v>307</v>
      </c>
    </row>
    <row r="12" spans="1:76" x14ac:dyDescent="0.25">
      <c r="A12" s="4" t="s">
        <v>308</v>
      </c>
      <c r="B12" s="5" t="s">
        <v>309</v>
      </c>
      <c r="C12" s="5" t="s">
        <v>310</v>
      </c>
      <c r="D12" s="5" t="s">
        <v>311</v>
      </c>
      <c r="E12" s="5" t="s">
        <v>312</v>
      </c>
      <c r="F12" s="5" t="s">
        <v>313</v>
      </c>
      <c r="G12" s="5" t="s">
        <v>314</v>
      </c>
      <c r="H12" s="5" t="s">
        <v>315</v>
      </c>
      <c r="I12" s="5" t="s">
        <v>315</v>
      </c>
      <c r="J12" s="5" t="s">
        <v>312</v>
      </c>
      <c r="K12" s="5" t="s">
        <v>316</v>
      </c>
      <c r="L12" s="5" t="s">
        <v>317</v>
      </c>
      <c r="M12" s="5" t="s">
        <v>318</v>
      </c>
      <c r="N12" s="5" t="s">
        <v>319</v>
      </c>
      <c r="O12" s="5" t="s">
        <v>320</v>
      </c>
      <c r="P12" s="5" t="s">
        <v>321</v>
      </c>
      <c r="Q12" s="5" t="s">
        <v>322</v>
      </c>
      <c r="R12" s="5" t="s">
        <v>323</v>
      </c>
      <c r="S12" s="5" t="s">
        <v>323</v>
      </c>
      <c r="T12" s="5" t="s">
        <v>324</v>
      </c>
      <c r="U12" s="5" t="s">
        <v>325</v>
      </c>
      <c r="V12" s="5" t="s">
        <v>326</v>
      </c>
      <c r="W12" s="5" t="s">
        <v>327</v>
      </c>
      <c r="X12" s="5" t="s">
        <v>319</v>
      </c>
      <c r="Y12" s="5" t="s">
        <v>328</v>
      </c>
      <c r="Z12" s="5" t="s">
        <v>329</v>
      </c>
      <c r="AA12" s="5" t="s">
        <v>330</v>
      </c>
      <c r="AB12" s="5" t="s">
        <v>330</v>
      </c>
      <c r="AC12" s="5" t="s">
        <v>331</v>
      </c>
      <c r="AD12" s="5" t="s">
        <v>332</v>
      </c>
      <c r="AE12" s="5" t="s">
        <v>333</v>
      </c>
      <c r="AF12" s="5" t="s">
        <v>334</v>
      </c>
      <c r="AG12" s="5" t="s">
        <v>335</v>
      </c>
      <c r="AH12" s="5" t="s">
        <v>335</v>
      </c>
      <c r="AI12" s="5" t="s">
        <v>336</v>
      </c>
      <c r="AJ12" s="5" t="s">
        <v>337</v>
      </c>
      <c r="AK12" s="5" t="s">
        <v>338</v>
      </c>
      <c r="AL12" s="5" t="s">
        <v>339</v>
      </c>
      <c r="AM12" s="5" t="s">
        <v>340</v>
      </c>
      <c r="AN12" s="5" t="s">
        <v>341</v>
      </c>
      <c r="AO12" s="5" t="s">
        <v>342</v>
      </c>
      <c r="AP12" s="5" t="s">
        <v>343</v>
      </c>
      <c r="AQ12" s="5" t="s">
        <v>344</v>
      </c>
      <c r="AR12" s="5" t="s">
        <v>345</v>
      </c>
      <c r="AS12" s="5" t="s">
        <v>346</v>
      </c>
      <c r="AT12" s="5" t="s">
        <v>347</v>
      </c>
      <c r="AU12" s="5" t="s">
        <v>347</v>
      </c>
      <c r="AV12" s="5" t="s">
        <v>348</v>
      </c>
      <c r="AW12" s="5" t="s">
        <v>349</v>
      </c>
      <c r="AX12" s="5" t="s">
        <v>350</v>
      </c>
      <c r="AY12" s="5" t="s">
        <v>351</v>
      </c>
      <c r="AZ12" s="5" t="s">
        <v>349</v>
      </c>
      <c r="BA12" s="5" t="s">
        <v>352</v>
      </c>
      <c r="BB12" s="5" t="s">
        <v>349</v>
      </c>
      <c r="BC12" s="5" t="s">
        <v>352</v>
      </c>
      <c r="BD12" s="5" t="s">
        <v>353</v>
      </c>
      <c r="BE12" s="5" t="s">
        <v>353</v>
      </c>
      <c r="BF12" s="5" t="s">
        <v>354</v>
      </c>
      <c r="BG12" s="5" t="s">
        <v>355</v>
      </c>
      <c r="BH12" s="5" t="s">
        <v>356</v>
      </c>
      <c r="BI12" s="5" t="s">
        <v>357</v>
      </c>
      <c r="BJ12" s="5" t="s">
        <v>358</v>
      </c>
      <c r="BK12" s="5" t="s">
        <v>359</v>
      </c>
      <c r="BL12" s="5" t="s">
        <v>359</v>
      </c>
      <c r="BM12" s="5" t="s">
        <v>360</v>
      </c>
      <c r="BN12" s="5" t="s">
        <v>361</v>
      </c>
      <c r="BO12" s="5" t="s">
        <v>362</v>
      </c>
      <c r="BP12" s="5" t="s">
        <v>363</v>
      </c>
      <c r="BQ12" s="5" t="s">
        <v>364</v>
      </c>
      <c r="BR12" s="5" t="s">
        <v>365</v>
      </c>
      <c r="BS12" s="5" t="s">
        <v>366</v>
      </c>
      <c r="BT12" s="5" t="s">
        <v>366</v>
      </c>
      <c r="BU12" s="5" t="s">
        <v>367</v>
      </c>
      <c r="BV12" s="5" t="s">
        <v>368</v>
      </c>
      <c r="BW12" s="5" t="s">
        <v>369</v>
      </c>
      <c r="BX12" s="5" t="s">
        <v>370</v>
      </c>
    </row>
    <row r="13" spans="1:76" x14ac:dyDescent="0.25">
      <c r="A13" s="4" t="s">
        <v>371</v>
      </c>
      <c r="B13" s="5" t="s">
        <v>372</v>
      </c>
      <c r="C13" s="5" t="s">
        <v>373</v>
      </c>
      <c r="D13" s="5" t="s">
        <v>372</v>
      </c>
      <c r="E13" s="5" t="s">
        <v>373</v>
      </c>
      <c r="F13" s="5" t="s">
        <v>373</v>
      </c>
      <c r="G13" s="5" t="s">
        <v>374</v>
      </c>
      <c r="H13" s="5" t="s">
        <v>374</v>
      </c>
      <c r="I13" s="5" t="s">
        <v>374</v>
      </c>
      <c r="J13" s="5" t="s">
        <v>373</v>
      </c>
      <c r="K13" s="5" t="s">
        <v>373</v>
      </c>
      <c r="L13" s="5" t="s">
        <v>374</v>
      </c>
      <c r="M13" s="5" t="s">
        <v>372</v>
      </c>
      <c r="N13" s="5" t="s">
        <v>373</v>
      </c>
      <c r="O13" s="5" t="s">
        <v>373</v>
      </c>
      <c r="P13" s="5" t="s">
        <v>373</v>
      </c>
      <c r="Q13" s="5" t="s">
        <v>373</v>
      </c>
      <c r="R13" s="5" t="s">
        <v>374</v>
      </c>
      <c r="S13" s="5" t="s">
        <v>373</v>
      </c>
      <c r="T13" s="5" t="s">
        <v>373</v>
      </c>
      <c r="U13" s="5" t="s">
        <v>373</v>
      </c>
      <c r="V13" s="5" t="s">
        <v>373</v>
      </c>
      <c r="W13" s="5" t="s">
        <v>374</v>
      </c>
      <c r="X13" s="5" t="s">
        <v>373</v>
      </c>
      <c r="Y13" s="5" t="s">
        <v>373</v>
      </c>
      <c r="Z13" s="5" t="s">
        <v>373</v>
      </c>
      <c r="AA13" s="5" t="s">
        <v>373</v>
      </c>
      <c r="AB13" s="5" t="s">
        <v>373</v>
      </c>
      <c r="AC13" s="5" t="s">
        <v>373</v>
      </c>
      <c r="AD13" s="5" t="s">
        <v>373</v>
      </c>
      <c r="AE13" s="5" t="s">
        <v>374</v>
      </c>
      <c r="AF13" s="5" t="s">
        <v>374</v>
      </c>
      <c r="AG13" s="5" t="s">
        <v>374</v>
      </c>
      <c r="AH13" s="5" t="s">
        <v>374</v>
      </c>
      <c r="AI13" s="5" t="s">
        <v>373</v>
      </c>
      <c r="AJ13" s="5" t="s">
        <v>375</v>
      </c>
      <c r="AK13" s="5" t="s">
        <v>374</v>
      </c>
      <c r="AL13" s="5" t="s">
        <v>374</v>
      </c>
      <c r="AM13" s="5" t="s">
        <v>373</v>
      </c>
      <c r="AN13" s="5" t="s">
        <v>373</v>
      </c>
      <c r="AO13" s="5" t="s">
        <v>373</v>
      </c>
      <c r="AP13" s="5" t="s">
        <v>373</v>
      </c>
      <c r="AQ13" s="5" t="s">
        <v>373</v>
      </c>
      <c r="AR13" s="5" t="s">
        <v>374</v>
      </c>
      <c r="AS13" s="5" t="s">
        <v>373</v>
      </c>
      <c r="AT13" s="5" t="s">
        <v>372</v>
      </c>
      <c r="AU13" s="5" t="s">
        <v>372</v>
      </c>
      <c r="AV13" s="5" t="s">
        <v>373</v>
      </c>
      <c r="AW13" s="5" t="s">
        <v>372</v>
      </c>
      <c r="AX13" s="5" t="s">
        <v>373</v>
      </c>
      <c r="AY13" s="5" t="s">
        <v>373</v>
      </c>
      <c r="AZ13" s="5" t="s">
        <v>372</v>
      </c>
      <c r="BA13" s="5" t="s">
        <v>374</v>
      </c>
      <c r="BB13" s="5" t="s">
        <v>372</v>
      </c>
      <c r="BC13" s="5" t="s">
        <v>374</v>
      </c>
      <c r="BD13" s="5" t="s">
        <v>373</v>
      </c>
      <c r="BE13" s="5" t="s">
        <v>373</v>
      </c>
      <c r="BF13" s="5" t="s">
        <v>374</v>
      </c>
      <c r="BG13" s="5" t="s">
        <v>373</v>
      </c>
      <c r="BH13" s="5" t="s">
        <v>373</v>
      </c>
      <c r="BI13" s="5" t="s">
        <v>373</v>
      </c>
      <c r="BJ13" s="5" t="s">
        <v>373</v>
      </c>
      <c r="BK13" s="5" t="s">
        <v>373</v>
      </c>
      <c r="BL13" s="5" t="s">
        <v>373</v>
      </c>
      <c r="BM13" s="5" t="s">
        <v>373</v>
      </c>
      <c r="BN13" s="5" t="s">
        <v>373</v>
      </c>
      <c r="BO13" s="5" t="s">
        <v>374</v>
      </c>
      <c r="BP13" s="5" t="s">
        <v>373</v>
      </c>
      <c r="BQ13" s="5" t="s">
        <v>373</v>
      </c>
      <c r="BR13" s="5" t="s">
        <v>373</v>
      </c>
      <c r="BS13" s="5" t="s">
        <v>373</v>
      </c>
      <c r="BT13" s="5" t="s">
        <v>373</v>
      </c>
      <c r="BU13" s="5" t="s">
        <v>373</v>
      </c>
      <c r="BV13" s="5" t="s">
        <v>373</v>
      </c>
      <c r="BW13" s="5" t="s">
        <v>373</v>
      </c>
      <c r="BX13" s="5" t="s">
        <v>373</v>
      </c>
    </row>
    <row r="14" spans="1:76" x14ac:dyDescent="0.25">
      <c r="A14" s="8" t="s">
        <v>376</v>
      </c>
      <c r="B14" s="9">
        <v>3663483209</v>
      </c>
      <c r="C14" s="9">
        <v>3678368582</v>
      </c>
      <c r="D14" s="10">
        <v>381244880044</v>
      </c>
      <c r="E14" s="9">
        <v>3674462567</v>
      </c>
      <c r="F14" s="9">
        <v>3634376233</v>
      </c>
      <c r="G14" s="9"/>
      <c r="H14" s="9">
        <v>3656330026</v>
      </c>
      <c r="I14" s="9">
        <v>3656330026</v>
      </c>
      <c r="J14" s="9">
        <v>3674462567</v>
      </c>
      <c r="K14" s="9">
        <v>3654610419</v>
      </c>
      <c r="L14" s="9">
        <v>3685331793</v>
      </c>
      <c r="M14" s="9">
        <v>3696332288</v>
      </c>
      <c r="N14" s="9">
        <v>3666428316</v>
      </c>
      <c r="O14" s="9">
        <v>3652227758</v>
      </c>
      <c r="P14" s="9">
        <v>3652227758</v>
      </c>
      <c r="Q14" s="9">
        <v>3662225492</v>
      </c>
      <c r="R14" s="9">
        <v>3652458552</v>
      </c>
      <c r="S14" s="9">
        <v>3652458552</v>
      </c>
      <c r="T14" s="9">
        <v>3693383904</v>
      </c>
      <c r="U14" s="10">
        <v>36204470548</v>
      </c>
      <c r="V14" s="9"/>
      <c r="W14" s="9">
        <v>3642371434</v>
      </c>
      <c r="X14" s="9">
        <v>3666428316</v>
      </c>
      <c r="Y14" s="9"/>
      <c r="Z14" s="9">
        <v>3674402419</v>
      </c>
      <c r="AA14" s="9">
        <v>3647334127</v>
      </c>
      <c r="AB14" s="9">
        <v>3647334127</v>
      </c>
      <c r="AC14" s="9">
        <v>3647334127</v>
      </c>
      <c r="AD14" s="10">
        <v>36205374422</v>
      </c>
      <c r="AE14" s="10">
        <v>36306394495</v>
      </c>
      <c r="AF14" s="9">
        <v>3694430129</v>
      </c>
      <c r="AG14" s="9">
        <v>3642717132</v>
      </c>
      <c r="AH14" s="9">
        <v>3642717132</v>
      </c>
      <c r="AI14" s="10">
        <v>36306163916</v>
      </c>
      <c r="AJ14" s="10">
        <v>36207708405</v>
      </c>
      <c r="AK14" s="9">
        <v>3689354288</v>
      </c>
      <c r="AL14" s="9">
        <v>3672372745</v>
      </c>
      <c r="AM14" s="10">
        <v>36703977775</v>
      </c>
      <c r="AN14" s="9">
        <v>3629441043</v>
      </c>
      <c r="AO14" s="9"/>
      <c r="AP14" s="10">
        <v>36703328949</v>
      </c>
      <c r="AQ14" s="9">
        <v>3696212743</v>
      </c>
      <c r="AR14" s="9">
        <v>3629426358</v>
      </c>
      <c r="AS14" s="9">
        <v>3677403373</v>
      </c>
      <c r="AT14" s="9">
        <v>3685322057</v>
      </c>
      <c r="AU14" s="9">
        <v>3685322057</v>
      </c>
      <c r="AV14" s="10">
        <v>36705253878</v>
      </c>
      <c r="AW14" s="9">
        <v>3674539100</v>
      </c>
      <c r="AX14" s="9">
        <v>3696332505</v>
      </c>
      <c r="AY14" s="9">
        <v>3622430071</v>
      </c>
      <c r="AZ14" s="9">
        <v>3674539100</v>
      </c>
      <c r="BA14" s="9">
        <v>3642717132</v>
      </c>
      <c r="BB14" s="9">
        <v>3674539100</v>
      </c>
      <c r="BC14" s="9">
        <v>3642717132</v>
      </c>
      <c r="BD14" s="9">
        <v>3677403324</v>
      </c>
      <c r="BE14" s="9">
        <v>3677403324</v>
      </c>
      <c r="BF14" s="9">
        <v>38163518565</v>
      </c>
      <c r="BG14" s="9">
        <v>3634468107</v>
      </c>
      <c r="BH14" s="9">
        <v>3634371119</v>
      </c>
      <c r="BI14" s="9">
        <v>3634371119</v>
      </c>
      <c r="BJ14" s="9">
        <v>3634371119</v>
      </c>
      <c r="BK14" s="9"/>
      <c r="BL14" s="9"/>
      <c r="BM14" s="9">
        <v>3624423988</v>
      </c>
      <c r="BN14" s="9">
        <v>3694586012</v>
      </c>
      <c r="BO14" s="9">
        <v>3634353970</v>
      </c>
      <c r="BP14" s="9">
        <v>3634353970</v>
      </c>
      <c r="BQ14" s="9">
        <v>3634353970</v>
      </c>
      <c r="BR14" s="10">
        <v>36203658090</v>
      </c>
      <c r="BS14" s="10">
        <v>36205848807</v>
      </c>
      <c r="BT14" s="10">
        <v>36205848807</v>
      </c>
      <c r="BU14" s="9">
        <v>3634468977</v>
      </c>
      <c r="BV14" s="9">
        <v>3625856160</v>
      </c>
      <c r="BW14" s="9"/>
      <c r="BX14" s="9"/>
    </row>
    <row r="15" spans="1:76" x14ac:dyDescent="0.25">
      <c r="A15" s="11" t="s">
        <v>377</v>
      </c>
      <c r="B15" s="10">
        <v>36708664655</v>
      </c>
      <c r="C15" s="10">
        <v>36209596212</v>
      </c>
      <c r="D15" s="10">
        <v>381631167715</v>
      </c>
      <c r="E15" s="10">
        <v>36302274815</v>
      </c>
      <c r="F15" s="10">
        <v>36308385110</v>
      </c>
      <c r="G15" s="10">
        <v>36203530476</v>
      </c>
      <c r="H15" s="10">
        <v>36704535915</v>
      </c>
      <c r="I15" s="10">
        <v>36704535915</v>
      </c>
      <c r="J15" s="10">
        <v>36302274815</v>
      </c>
      <c r="K15" s="10">
        <v>36309959676</v>
      </c>
      <c r="L15" s="10">
        <v>36306925924</v>
      </c>
      <c r="M15" s="10">
        <v>36304774386</v>
      </c>
      <c r="N15" s="10">
        <v>36309551877</v>
      </c>
      <c r="O15" s="10">
        <v>36304564818</v>
      </c>
      <c r="P15" s="10">
        <v>36309538066</v>
      </c>
      <c r="Q15" s="10">
        <v>36306367252</v>
      </c>
      <c r="R15" s="10">
        <v>36302497821</v>
      </c>
      <c r="S15" s="10">
        <v>36309382780</v>
      </c>
      <c r="T15" s="10">
        <v>36302984743</v>
      </c>
      <c r="U15" s="10">
        <v>36204470548</v>
      </c>
      <c r="V15" s="10">
        <v>36704340830</v>
      </c>
      <c r="W15" s="10">
        <v>36309980687</v>
      </c>
      <c r="X15" s="10">
        <v>36309551877</v>
      </c>
      <c r="Y15" s="10">
        <v>36309695803</v>
      </c>
      <c r="Z15" s="10">
        <v>36309563267</v>
      </c>
      <c r="AA15" s="10">
        <v>36202881327</v>
      </c>
      <c r="AB15" s="10">
        <v>36202881327</v>
      </c>
      <c r="AC15" s="10">
        <v>36202513404</v>
      </c>
      <c r="AD15" s="10">
        <v>36205374422</v>
      </c>
      <c r="AE15" s="10">
        <v>36306394495</v>
      </c>
      <c r="AF15" s="10">
        <v>36303859648</v>
      </c>
      <c r="AG15" s="10">
        <v>36304580500</v>
      </c>
      <c r="AH15" s="10">
        <v>36304580500</v>
      </c>
      <c r="AI15" s="10">
        <v>36306163916</v>
      </c>
      <c r="AJ15" s="10">
        <v>36207708405</v>
      </c>
      <c r="AK15" s="10">
        <v>36305072678</v>
      </c>
      <c r="AL15" s="10">
        <v>36309793326</v>
      </c>
      <c r="AM15" s="10">
        <v>36703977775</v>
      </c>
      <c r="AN15" s="10">
        <v>36309459573</v>
      </c>
      <c r="AO15" s="10">
        <v>36204138667</v>
      </c>
      <c r="AP15" s="10">
        <v>36703328949</v>
      </c>
      <c r="AQ15" s="10">
        <v>36204447292</v>
      </c>
      <c r="AR15" s="10">
        <v>36303612394</v>
      </c>
      <c r="AS15" s="10">
        <v>36303033766</v>
      </c>
      <c r="AT15" s="10">
        <v>36309896845</v>
      </c>
      <c r="AU15" s="10">
        <v>36309896845</v>
      </c>
      <c r="AV15" s="10">
        <v>36705253878</v>
      </c>
      <c r="AW15" s="10">
        <v>36303517759</v>
      </c>
      <c r="AX15" s="10">
        <v>36704535242</v>
      </c>
      <c r="AY15" s="10">
        <v>36303516832</v>
      </c>
      <c r="AZ15" s="10">
        <v>36303517759</v>
      </c>
      <c r="BA15" s="10">
        <v>36309696122</v>
      </c>
      <c r="BB15" s="10">
        <v>36303517759</v>
      </c>
      <c r="BC15" s="10">
        <v>36309696122</v>
      </c>
      <c r="BD15" s="10">
        <v>36305089650</v>
      </c>
      <c r="BE15" s="10">
        <v>36305089650</v>
      </c>
      <c r="BF15" s="10">
        <v>38163518565</v>
      </c>
      <c r="BG15" s="10">
        <v>36204808556</v>
      </c>
      <c r="BH15" s="10">
        <v>36204346460</v>
      </c>
      <c r="BI15" s="10">
        <v>36204346460</v>
      </c>
      <c r="BJ15" s="10">
        <v>36204346460</v>
      </c>
      <c r="BK15" s="10">
        <v>36304880342</v>
      </c>
      <c r="BL15" s="10">
        <v>36304880342</v>
      </c>
      <c r="BM15" s="10">
        <v>36309507988</v>
      </c>
      <c r="BN15" s="10">
        <v>36309377473</v>
      </c>
      <c r="BO15" s="10">
        <v>36709448210</v>
      </c>
      <c r="BP15" s="10">
        <v>36709448210</v>
      </c>
      <c r="BQ15" s="10">
        <v>36709448210</v>
      </c>
      <c r="BR15" s="10">
        <v>36203658090</v>
      </c>
      <c r="BS15" s="10">
        <v>36205848807</v>
      </c>
      <c r="BT15" s="10">
        <v>36205848807</v>
      </c>
      <c r="BU15" s="10">
        <v>36305777997</v>
      </c>
      <c r="BV15" s="10">
        <v>643355700</v>
      </c>
      <c r="BW15" s="10">
        <v>36309463396</v>
      </c>
      <c r="BX15" s="10">
        <v>36302372665</v>
      </c>
    </row>
    <row r="16" spans="1:76" x14ac:dyDescent="0.25">
      <c r="A16" s="4" t="s">
        <v>378</v>
      </c>
      <c r="B16" s="5" t="s">
        <v>379</v>
      </c>
      <c r="C16" s="5" t="s">
        <v>380</v>
      </c>
      <c r="D16" s="5" t="s">
        <v>381</v>
      </c>
      <c r="E16" s="5" t="s">
        <v>382</v>
      </c>
      <c r="F16" s="5" t="s">
        <v>203</v>
      </c>
      <c r="G16" s="5" t="s">
        <v>200</v>
      </c>
      <c r="H16" s="5" t="s">
        <v>383</v>
      </c>
      <c r="I16" s="5" t="s">
        <v>383</v>
      </c>
      <c r="J16" s="5" t="s">
        <v>202</v>
      </c>
      <c r="K16" s="5" t="s">
        <v>205</v>
      </c>
      <c r="L16" s="5" t="s">
        <v>384</v>
      </c>
      <c r="M16" s="5" t="s">
        <v>385</v>
      </c>
      <c r="N16" s="5" t="s">
        <v>208</v>
      </c>
      <c r="O16" s="5" t="s">
        <v>209</v>
      </c>
      <c r="P16" s="5" t="s">
        <v>209</v>
      </c>
      <c r="Q16" s="5" t="s">
        <v>210</v>
      </c>
      <c r="R16" s="5" t="s">
        <v>386</v>
      </c>
      <c r="S16" s="5" t="s">
        <v>386</v>
      </c>
      <c r="T16" s="5" t="s">
        <v>212</v>
      </c>
      <c r="U16" s="5" t="s">
        <v>213</v>
      </c>
      <c r="V16" s="5" t="s">
        <v>387</v>
      </c>
      <c r="W16" s="5" t="s">
        <v>388</v>
      </c>
      <c r="X16" s="5" t="s">
        <v>389</v>
      </c>
      <c r="Y16" s="5" t="s">
        <v>390</v>
      </c>
      <c r="Z16" s="5" t="s">
        <v>217</v>
      </c>
      <c r="AA16" s="5" t="s">
        <v>218</v>
      </c>
      <c r="AB16" s="5" t="s">
        <v>218</v>
      </c>
      <c r="AC16" s="5" t="s">
        <v>218</v>
      </c>
      <c r="AD16" s="5" t="s">
        <v>219</v>
      </c>
      <c r="AE16" s="5" t="s">
        <v>220</v>
      </c>
      <c r="AF16" s="5" t="s">
        <v>391</v>
      </c>
      <c r="AG16" s="5" t="s">
        <v>222</v>
      </c>
      <c r="AH16" s="5" t="s">
        <v>222</v>
      </c>
      <c r="AI16" s="5" t="s">
        <v>223</v>
      </c>
      <c r="AJ16" s="5" t="s">
        <v>392</v>
      </c>
      <c r="AK16" s="5" t="s">
        <v>225</v>
      </c>
      <c r="AL16" s="5" t="s">
        <v>393</v>
      </c>
      <c r="AM16" s="5" t="s">
        <v>394</v>
      </c>
      <c r="AN16" s="5" t="s">
        <v>228</v>
      </c>
      <c r="AO16" s="5" t="s">
        <v>395</v>
      </c>
      <c r="AP16" s="5" t="s">
        <v>230</v>
      </c>
      <c r="AQ16" s="5" t="s">
        <v>396</v>
      </c>
      <c r="AR16" s="5" t="s">
        <v>232</v>
      </c>
      <c r="AS16" s="5" t="s">
        <v>230</v>
      </c>
      <c r="AT16" s="5" t="s">
        <v>397</v>
      </c>
      <c r="AU16" s="5" t="s">
        <v>398</v>
      </c>
      <c r="AV16" s="5" t="s">
        <v>234</v>
      </c>
      <c r="AW16" s="5" t="s">
        <v>399</v>
      </c>
      <c r="AX16" s="5" t="s">
        <v>400</v>
      </c>
      <c r="AY16" s="5" t="s">
        <v>236</v>
      </c>
      <c r="AZ16" s="5" t="s">
        <v>235</v>
      </c>
      <c r="BA16" s="5" t="s">
        <v>222</v>
      </c>
      <c r="BB16" s="5" t="s">
        <v>235</v>
      </c>
      <c r="BC16" s="5" t="s">
        <v>222</v>
      </c>
      <c r="BD16" s="5" t="s">
        <v>230</v>
      </c>
      <c r="BE16" s="5" t="s">
        <v>230</v>
      </c>
      <c r="BF16" s="5" t="s">
        <v>401</v>
      </c>
      <c r="BG16" s="5" t="s">
        <v>238</v>
      </c>
      <c r="BH16" s="5" t="s">
        <v>239</v>
      </c>
      <c r="BI16" s="5" t="s">
        <v>239</v>
      </c>
      <c r="BJ16" s="5" t="s">
        <v>239</v>
      </c>
      <c r="BK16" s="5" t="s">
        <v>240</v>
      </c>
      <c r="BL16" s="5" t="s">
        <v>240</v>
      </c>
      <c r="BM16" s="5" t="s">
        <v>402</v>
      </c>
      <c r="BN16" s="5" t="s">
        <v>403</v>
      </c>
      <c r="BO16" s="5" t="s">
        <v>404</v>
      </c>
      <c r="BP16" s="5" t="s">
        <v>405</v>
      </c>
      <c r="BQ16" s="5" t="s">
        <v>404</v>
      </c>
      <c r="BR16" s="5" t="s">
        <v>406</v>
      </c>
      <c r="BS16" s="5" t="s">
        <v>406</v>
      </c>
      <c r="BT16" s="5" t="s">
        <v>406</v>
      </c>
      <c r="BU16" s="5" t="s">
        <v>238</v>
      </c>
      <c r="BV16" s="5" t="s">
        <v>407</v>
      </c>
      <c r="BW16" s="5" t="s">
        <v>246</v>
      </c>
      <c r="BX16" s="5" t="s">
        <v>246</v>
      </c>
    </row>
    <row r="17" spans="1:76" x14ac:dyDescent="0.25">
      <c r="A17" s="4" t="s">
        <v>408</v>
      </c>
      <c r="B17" s="5" t="s">
        <v>409</v>
      </c>
      <c r="C17" s="5" t="s">
        <v>410</v>
      </c>
      <c r="D17" s="5" t="s">
        <v>411</v>
      </c>
      <c r="E17" s="5" t="s">
        <v>412</v>
      </c>
      <c r="F17" s="5" t="s">
        <v>413</v>
      </c>
      <c r="G17" s="5" t="s">
        <v>414</v>
      </c>
      <c r="H17" s="5" t="s">
        <v>415</v>
      </c>
      <c r="I17" s="5" t="s">
        <v>416</v>
      </c>
      <c r="J17" s="5" t="s">
        <v>417</v>
      </c>
      <c r="K17" s="5" t="s">
        <v>418</v>
      </c>
      <c r="L17" s="5" t="s">
        <v>419</v>
      </c>
      <c r="M17" s="5" t="s">
        <v>420</v>
      </c>
      <c r="N17" s="5" t="s">
        <v>421</v>
      </c>
      <c r="O17" s="5" t="s">
        <v>422</v>
      </c>
      <c r="P17" s="5" t="s">
        <v>423</v>
      </c>
      <c r="Q17" s="5" t="s">
        <v>424</v>
      </c>
      <c r="R17" s="5" t="s">
        <v>425</v>
      </c>
      <c r="S17" s="5" t="s">
        <v>426</v>
      </c>
      <c r="T17" s="5" t="s">
        <v>427</v>
      </c>
      <c r="U17" s="5" t="s">
        <v>428</v>
      </c>
      <c r="V17" s="5" t="s">
        <v>429</v>
      </c>
      <c r="W17" s="5" t="s">
        <v>430</v>
      </c>
      <c r="X17" s="5" t="s">
        <v>431</v>
      </c>
      <c r="Y17" s="5" t="s">
        <v>432</v>
      </c>
      <c r="Z17" s="5" t="s">
        <v>433</v>
      </c>
      <c r="AA17" s="5" t="s">
        <v>434</v>
      </c>
      <c r="AB17" s="5" t="s">
        <v>435</v>
      </c>
      <c r="AC17" s="5" t="s">
        <v>436</v>
      </c>
      <c r="AD17" s="5" t="s">
        <v>437</v>
      </c>
      <c r="AE17" s="5" t="s">
        <v>438</v>
      </c>
      <c r="AF17" s="5" t="s">
        <v>439</v>
      </c>
      <c r="AG17" s="5" t="s">
        <v>440</v>
      </c>
      <c r="AH17" s="5" t="s">
        <v>441</v>
      </c>
      <c r="AI17" s="5" t="s">
        <v>442</v>
      </c>
      <c r="AJ17" s="5" t="s">
        <v>443</v>
      </c>
      <c r="AK17" s="5" t="s">
        <v>444</v>
      </c>
      <c r="AL17" s="5" t="s">
        <v>445</v>
      </c>
      <c r="AM17" s="5" t="s">
        <v>446</v>
      </c>
      <c r="AN17" s="5" t="s">
        <v>447</v>
      </c>
      <c r="AO17" s="5" t="s">
        <v>448</v>
      </c>
      <c r="AP17" s="5" t="s">
        <v>449</v>
      </c>
      <c r="AQ17" s="5" t="s">
        <v>450</v>
      </c>
      <c r="AR17" s="5" t="s">
        <v>451</v>
      </c>
      <c r="AS17" s="5" t="s">
        <v>452</v>
      </c>
      <c r="AT17" s="5" t="s">
        <v>453</v>
      </c>
      <c r="AU17" s="5" t="s">
        <v>454</v>
      </c>
      <c r="AV17" s="5" t="s">
        <v>455</v>
      </c>
      <c r="AW17" s="5" t="s">
        <v>456</v>
      </c>
      <c r="AX17" s="5" t="s">
        <v>457</v>
      </c>
      <c r="AY17" s="5" t="s">
        <v>458</v>
      </c>
      <c r="AZ17" s="5" t="s">
        <v>459</v>
      </c>
      <c r="BA17" s="5" t="s">
        <v>460</v>
      </c>
      <c r="BB17" s="5" t="s">
        <v>461</v>
      </c>
      <c r="BC17" s="5" t="s">
        <v>462</v>
      </c>
      <c r="BD17" s="5" t="s">
        <v>463</v>
      </c>
      <c r="BE17" s="5" t="s">
        <v>464</v>
      </c>
      <c r="BF17" s="5" t="s">
        <v>465</v>
      </c>
      <c r="BG17" s="5" t="s">
        <v>466</v>
      </c>
      <c r="BH17" s="5" t="s">
        <v>467</v>
      </c>
      <c r="BI17" s="5" t="s">
        <v>468</v>
      </c>
      <c r="BJ17" s="5" t="s">
        <v>469</v>
      </c>
      <c r="BK17" s="5" t="s">
        <v>470</v>
      </c>
      <c r="BL17" s="5" t="s">
        <v>471</v>
      </c>
      <c r="BM17" s="5" t="s">
        <v>472</v>
      </c>
      <c r="BN17" s="5" t="s">
        <v>473</v>
      </c>
      <c r="BO17" s="5" t="s">
        <v>474</v>
      </c>
      <c r="BP17" s="5" t="s">
        <v>475</v>
      </c>
      <c r="BQ17" s="5" t="s">
        <v>476</v>
      </c>
      <c r="BR17" s="5" t="s">
        <v>477</v>
      </c>
      <c r="BS17" s="5" t="s">
        <v>478</v>
      </c>
      <c r="BT17" s="5" t="s">
        <v>478</v>
      </c>
      <c r="BU17" s="5" t="s">
        <v>479</v>
      </c>
      <c r="BV17" s="5" t="s">
        <v>480</v>
      </c>
      <c r="BW17" s="5" t="s">
        <v>481</v>
      </c>
      <c r="BX17" s="5" t="s">
        <v>482</v>
      </c>
    </row>
    <row r="18" spans="1:76" x14ac:dyDescent="0.25">
      <c r="A18" s="4" t="s">
        <v>483</v>
      </c>
      <c r="B18" s="5" t="s">
        <v>484</v>
      </c>
      <c r="C18" s="5" t="s">
        <v>485</v>
      </c>
      <c r="D18" s="5" t="s">
        <v>484</v>
      </c>
      <c r="E18" s="5" t="s">
        <v>485</v>
      </c>
      <c r="F18" s="5" t="s">
        <v>485</v>
      </c>
      <c r="G18" s="5" t="s">
        <v>484</v>
      </c>
      <c r="H18" s="5" t="s">
        <v>484</v>
      </c>
      <c r="I18" s="5" t="s">
        <v>485</v>
      </c>
      <c r="J18" s="5" t="s">
        <v>485</v>
      </c>
      <c r="K18" s="5" t="s">
        <v>485</v>
      </c>
      <c r="L18" s="5" t="s">
        <v>485</v>
      </c>
      <c r="M18" s="5" t="s">
        <v>485</v>
      </c>
      <c r="N18" s="5" t="s">
        <v>485</v>
      </c>
      <c r="O18" s="5" t="s">
        <v>485</v>
      </c>
      <c r="P18" s="5" t="s">
        <v>485</v>
      </c>
      <c r="Q18" s="5" t="s">
        <v>485</v>
      </c>
      <c r="R18" s="5" t="s">
        <v>485</v>
      </c>
      <c r="S18" s="5" t="s">
        <v>485</v>
      </c>
      <c r="T18" s="5" t="s">
        <v>485</v>
      </c>
      <c r="U18" s="5" t="s">
        <v>485</v>
      </c>
      <c r="V18" s="5" t="s">
        <v>485</v>
      </c>
      <c r="W18" s="5" t="s">
        <v>485</v>
      </c>
      <c r="X18" s="5" t="s">
        <v>484</v>
      </c>
      <c r="Y18" s="5" t="s">
        <v>485</v>
      </c>
      <c r="Z18" s="5" t="s">
        <v>485</v>
      </c>
      <c r="AA18" s="5" t="s">
        <v>485</v>
      </c>
      <c r="AB18" s="5" t="s">
        <v>485</v>
      </c>
      <c r="AC18" s="5" t="s">
        <v>485</v>
      </c>
      <c r="AD18" s="5" t="s">
        <v>485</v>
      </c>
      <c r="AE18" s="5" t="s">
        <v>485</v>
      </c>
      <c r="AF18" s="5" t="s">
        <v>485</v>
      </c>
      <c r="AG18" s="5" t="s">
        <v>485</v>
      </c>
      <c r="AH18" s="5" t="s">
        <v>485</v>
      </c>
      <c r="AI18" s="5" t="s">
        <v>485</v>
      </c>
      <c r="AJ18" s="5" t="s">
        <v>485</v>
      </c>
      <c r="AK18" s="5" t="s">
        <v>485</v>
      </c>
      <c r="AL18" s="5" t="s">
        <v>485</v>
      </c>
      <c r="AM18" s="5" t="s">
        <v>485</v>
      </c>
      <c r="AN18" s="5" t="s">
        <v>485</v>
      </c>
      <c r="AO18" s="5" t="s">
        <v>485</v>
      </c>
      <c r="AP18" s="5" t="s">
        <v>485</v>
      </c>
      <c r="AQ18" s="5" t="s">
        <v>485</v>
      </c>
      <c r="AR18" s="5" t="s">
        <v>485</v>
      </c>
      <c r="AS18" s="5" t="s">
        <v>485</v>
      </c>
      <c r="AT18" s="5" t="s">
        <v>485</v>
      </c>
      <c r="AU18" s="5" t="s">
        <v>485</v>
      </c>
      <c r="AV18" s="5" t="s">
        <v>485</v>
      </c>
      <c r="AW18" s="5" t="s">
        <v>485</v>
      </c>
      <c r="AX18" s="5" t="s">
        <v>485</v>
      </c>
      <c r="AY18" s="5" t="s">
        <v>485</v>
      </c>
      <c r="AZ18" s="5" t="s">
        <v>484</v>
      </c>
      <c r="BA18" s="5" t="s">
        <v>485</v>
      </c>
      <c r="BB18" s="5" t="s">
        <v>484</v>
      </c>
      <c r="BC18" s="5" t="s">
        <v>485</v>
      </c>
      <c r="BD18" s="5" t="s">
        <v>485</v>
      </c>
      <c r="BE18" s="5" t="s">
        <v>485</v>
      </c>
      <c r="BF18" s="6" t="s">
        <v>485</v>
      </c>
      <c r="BG18" s="5" t="s">
        <v>485</v>
      </c>
      <c r="BH18" s="5" t="s">
        <v>485</v>
      </c>
      <c r="BI18" s="5" t="s">
        <v>485</v>
      </c>
      <c r="BJ18" s="5" t="s">
        <v>485</v>
      </c>
      <c r="BK18" s="5" t="s">
        <v>485</v>
      </c>
      <c r="BL18" s="5" t="s">
        <v>485</v>
      </c>
      <c r="BM18" s="5" t="s">
        <v>485</v>
      </c>
      <c r="BN18" s="5" t="s">
        <v>485</v>
      </c>
      <c r="BO18" s="5" t="s">
        <v>485</v>
      </c>
      <c r="BP18" s="5" t="s">
        <v>485</v>
      </c>
      <c r="BQ18" s="5" t="s">
        <v>485</v>
      </c>
      <c r="BR18" s="5" t="s">
        <v>485</v>
      </c>
      <c r="BS18" s="5" t="s">
        <v>485</v>
      </c>
      <c r="BT18" s="5" t="s">
        <v>485</v>
      </c>
      <c r="BU18" s="5" t="s">
        <v>485</v>
      </c>
      <c r="BV18" s="5" t="s">
        <v>485</v>
      </c>
      <c r="BW18" s="5" t="s">
        <v>485</v>
      </c>
      <c r="BX18" s="5" t="s">
        <v>485</v>
      </c>
    </row>
    <row r="19" spans="1:76" x14ac:dyDescent="0.25">
      <c r="A19" s="4" t="s">
        <v>486</v>
      </c>
      <c r="B19" s="5" t="s">
        <v>487</v>
      </c>
      <c r="C19" s="5" t="s">
        <v>487</v>
      </c>
      <c r="D19" s="5" t="s">
        <v>488</v>
      </c>
      <c r="E19" s="5" t="s">
        <v>487</v>
      </c>
      <c r="F19" s="5" t="s">
        <v>487</v>
      </c>
      <c r="G19" s="5" t="s">
        <v>487</v>
      </c>
      <c r="H19" s="5" t="s">
        <v>487</v>
      </c>
      <c r="I19" s="5" t="s">
        <v>487</v>
      </c>
      <c r="J19" s="5" t="s">
        <v>487</v>
      </c>
      <c r="K19" s="5" t="s">
        <v>487</v>
      </c>
      <c r="L19" s="5" t="s">
        <v>487</v>
      </c>
      <c r="M19" s="5" t="s">
        <v>487</v>
      </c>
      <c r="N19" s="5" t="s">
        <v>487</v>
      </c>
      <c r="O19" s="5" t="s">
        <v>488</v>
      </c>
      <c r="P19" s="5" t="s">
        <v>488</v>
      </c>
      <c r="Q19" s="5" t="s">
        <v>487</v>
      </c>
      <c r="R19" s="5" t="s">
        <v>487</v>
      </c>
      <c r="S19" s="5" t="s">
        <v>488</v>
      </c>
      <c r="T19" s="5" t="s">
        <v>487</v>
      </c>
      <c r="U19" s="5" t="s">
        <v>488</v>
      </c>
      <c r="V19" s="5" t="s">
        <v>488</v>
      </c>
      <c r="W19" s="5" t="s">
        <v>487</v>
      </c>
      <c r="X19" s="5" t="s">
        <v>487</v>
      </c>
      <c r="Y19" s="5" t="s">
        <v>488</v>
      </c>
      <c r="Z19" s="5" t="s">
        <v>488</v>
      </c>
      <c r="AA19" s="5" t="s">
        <v>487</v>
      </c>
      <c r="AB19" s="5" t="s">
        <v>487</v>
      </c>
      <c r="AC19" s="5" t="s">
        <v>487</v>
      </c>
      <c r="AD19" s="5" t="s">
        <v>487</v>
      </c>
      <c r="AE19" s="5" t="s">
        <v>488</v>
      </c>
      <c r="AF19" s="5" t="s">
        <v>487</v>
      </c>
      <c r="AG19" s="5" t="s">
        <v>487</v>
      </c>
      <c r="AH19" s="5" t="s">
        <v>487</v>
      </c>
      <c r="AI19" s="5" t="s">
        <v>487</v>
      </c>
      <c r="AJ19" s="5" t="s">
        <v>488</v>
      </c>
      <c r="AK19" s="5" t="s">
        <v>487</v>
      </c>
      <c r="AL19" s="5" t="s">
        <v>487</v>
      </c>
      <c r="AM19" s="5" t="s">
        <v>487</v>
      </c>
      <c r="AN19" s="5" t="s">
        <v>488</v>
      </c>
      <c r="AO19" s="5" t="s">
        <v>487</v>
      </c>
      <c r="AP19" s="5" t="s">
        <v>488</v>
      </c>
      <c r="AQ19" s="5" t="s">
        <v>487</v>
      </c>
      <c r="AR19" s="5" t="s">
        <v>488</v>
      </c>
      <c r="AS19" s="5" t="s">
        <v>487</v>
      </c>
      <c r="AT19" s="5" t="s">
        <v>487</v>
      </c>
      <c r="AU19" s="5" t="s">
        <v>487</v>
      </c>
      <c r="AV19" s="5" t="s">
        <v>488</v>
      </c>
      <c r="AW19" s="5" t="s">
        <v>488</v>
      </c>
      <c r="AX19" s="5" t="s">
        <v>487</v>
      </c>
      <c r="AY19" s="5" t="s">
        <v>488</v>
      </c>
      <c r="AZ19" s="5" t="s">
        <v>488</v>
      </c>
      <c r="BA19" s="5" t="s">
        <v>487</v>
      </c>
      <c r="BB19" s="5" t="s">
        <v>488</v>
      </c>
      <c r="BC19" s="5" t="s">
        <v>487</v>
      </c>
      <c r="BD19" s="5" t="s">
        <v>487</v>
      </c>
      <c r="BE19" s="5" t="s">
        <v>487</v>
      </c>
      <c r="BF19" s="5" t="s">
        <v>488</v>
      </c>
      <c r="BG19" s="5" t="s">
        <v>487</v>
      </c>
      <c r="BH19" s="5" t="s">
        <v>488</v>
      </c>
      <c r="BI19" s="5" t="s">
        <v>488</v>
      </c>
      <c r="BJ19" s="5" t="s">
        <v>488</v>
      </c>
      <c r="BK19" s="5" t="s">
        <v>487</v>
      </c>
      <c r="BL19" s="5" t="s">
        <v>488</v>
      </c>
      <c r="BM19" s="5" t="s">
        <v>487</v>
      </c>
      <c r="BN19" s="5" t="s">
        <v>487</v>
      </c>
      <c r="BO19" s="5" t="s">
        <v>487</v>
      </c>
      <c r="BP19" s="5" t="s">
        <v>487</v>
      </c>
      <c r="BQ19" s="5" t="s">
        <v>487</v>
      </c>
      <c r="BR19" s="5" t="s">
        <v>487</v>
      </c>
      <c r="BS19" s="5" t="s">
        <v>487</v>
      </c>
      <c r="BT19" s="5" t="s">
        <v>487</v>
      </c>
      <c r="BU19" s="5" t="s">
        <v>487</v>
      </c>
      <c r="BV19" s="5" t="s">
        <v>487</v>
      </c>
      <c r="BW19" s="5" t="s">
        <v>487</v>
      </c>
      <c r="BX19" s="5" t="s">
        <v>487</v>
      </c>
    </row>
    <row r="20" spans="1:76" x14ac:dyDescent="0.25">
      <c r="A20" s="4" t="s">
        <v>489</v>
      </c>
      <c r="B20" s="5" t="s">
        <v>490</v>
      </c>
      <c r="C20" s="5" t="s">
        <v>491</v>
      </c>
      <c r="D20" s="5" t="s">
        <v>492</v>
      </c>
      <c r="E20" s="5" t="s">
        <v>491</v>
      </c>
      <c r="F20" s="5" t="s">
        <v>493</v>
      </c>
      <c r="G20" s="5" t="s">
        <v>494</v>
      </c>
      <c r="H20" s="5" t="s">
        <v>495</v>
      </c>
      <c r="I20" s="5" t="s">
        <v>495</v>
      </c>
      <c r="J20" s="5" t="s">
        <v>496</v>
      </c>
      <c r="K20" s="5" t="s">
        <v>491</v>
      </c>
      <c r="L20" s="5" t="s">
        <v>491</v>
      </c>
      <c r="M20" s="5" t="s">
        <v>497</v>
      </c>
      <c r="N20" s="5" t="s">
        <v>498</v>
      </c>
      <c r="O20" s="5" t="s">
        <v>499</v>
      </c>
      <c r="P20" s="5" t="s">
        <v>497</v>
      </c>
      <c r="Q20" s="5" t="s">
        <v>500</v>
      </c>
      <c r="R20" s="5" t="s">
        <v>501</v>
      </c>
      <c r="S20" s="5" t="s">
        <v>502</v>
      </c>
      <c r="T20" s="5" t="s">
        <v>491</v>
      </c>
      <c r="U20" s="5" t="s">
        <v>503</v>
      </c>
      <c r="V20" s="5" t="s">
        <v>491</v>
      </c>
      <c r="W20" s="5" t="s">
        <v>502</v>
      </c>
      <c r="X20" s="5" t="s">
        <v>504</v>
      </c>
      <c r="Y20" s="5" t="s">
        <v>503</v>
      </c>
      <c r="Z20" s="5" t="s">
        <v>505</v>
      </c>
      <c r="AA20" s="5" t="s">
        <v>506</v>
      </c>
      <c r="AB20" s="5" t="s">
        <v>503</v>
      </c>
      <c r="AC20" s="5" t="s">
        <v>506</v>
      </c>
      <c r="AD20" s="5" t="s">
        <v>491</v>
      </c>
      <c r="AE20" s="5" t="s">
        <v>507</v>
      </c>
      <c r="AF20" s="5" t="s">
        <v>507</v>
      </c>
      <c r="AG20" s="5" t="s">
        <v>491</v>
      </c>
      <c r="AH20" s="5"/>
      <c r="AI20" s="5" t="s">
        <v>508</v>
      </c>
      <c r="AJ20" s="5" t="s">
        <v>509</v>
      </c>
      <c r="AK20" s="5" t="s">
        <v>510</v>
      </c>
      <c r="AL20" s="5" t="s">
        <v>491</v>
      </c>
      <c r="AM20" s="5" t="s">
        <v>511</v>
      </c>
      <c r="AN20" s="5" t="s">
        <v>502</v>
      </c>
      <c r="AO20" s="5" t="s">
        <v>497</v>
      </c>
      <c r="AP20" s="5" t="s">
        <v>507</v>
      </c>
      <c r="AQ20" s="5" t="s">
        <v>512</v>
      </c>
      <c r="AR20" s="5" t="s">
        <v>502</v>
      </c>
      <c r="AS20" s="5" t="s">
        <v>513</v>
      </c>
      <c r="AT20" s="5" t="s">
        <v>497</v>
      </c>
      <c r="AU20" s="5" t="s">
        <v>505</v>
      </c>
      <c r="AV20" s="5" t="s">
        <v>513</v>
      </c>
      <c r="AW20" s="5" t="s">
        <v>502</v>
      </c>
      <c r="AX20" s="5" t="s">
        <v>491</v>
      </c>
      <c r="AY20" s="5" t="s">
        <v>513</v>
      </c>
      <c r="AZ20" s="5" t="s">
        <v>502</v>
      </c>
      <c r="BA20" s="5" t="s">
        <v>491</v>
      </c>
      <c r="BB20" s="5" t="s">
        <v>502</v>
      </c>
      <c r="BC20" s="5" t="s">
        <v>491</v>
      </c>
      <c r="BD20" s="5" t="s">
        <v>508</v>
      </c>
      <c r="BE20" s="5" t="s">
        <v>508</v>
      </c>
      <c r="BF20" s="5"/>
      <c r="BG20" s="5" t="s">
        <v>497</v>
      </c>
      <c r="BH20" s="5" t="s">
        <v>491</v>
      </c>
      <c r="BI20" s="5" t="s">
        <v>491</v>
      </c>
      <c r="BJ20" s="5" t="s">
        <v>491</v>
      </c>
      <c r="BK20" s="5" t="s">
        <v>491</v>
      </c>
      <c r="BL20" s="5" t="s">
        <v>507</v>
      </c>
      <c r="BM20" s="5" t="s">
        <v>491</v>
      </c>
      <c r="BN20" s="5"/>
      <c r="BO20" s="5" t="s">
        <v>491</v>
      </c>
      <c r="BP20" s="5" t="s">
        <v>502</v>
      </c>
      <c r="BQ20" s="5" t="s">
        <v>502</v>
      </c>
      <c r="BR20" s="5" t="s">
        <v>497</v>
      </c>
      <c r="BS20" s="5" t="s">
        <v>505</v>
      </c>
      <c r="BT20" s="5" t="s">
        <v>505</v>
      </c>
      <c r="BU20" s="5" t="s">
        <v>497</v>
      </c>
      <c r="BV20" s="5" t="s">
        <v>514</v>
      </c>
      <c r="BW20" s="5" t="s">
        <v>502</v>
      </c>
      <c r="BX20" s="5" t="s">
        <v>515</v>
      </c>
    </row>
    <row r="21" spans="1:76" x14ac:dyDescent="0.25">
      <c r="A21" s="4" t="s">
        <v>516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spans="1:76" x14ac:dyDescent="0.25">
      <c r="A22" s="4" t="s">
        <v>539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</row>
    <row r="23" spans="1:76" x14ac:dyDescent="0.25">
      <c r="A23" s="4" t="s">
        <v>517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</row>
    <row r="24" spans="1:76" x14ac:dyDescent="0.25">
      <c r="A24" s="4" t="s">
        <v>518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</row>
    <row r="25" spans="1:76" x14ac:dyDescent="0.25">
      <c r="A25" s="4" t="s">
        <v>519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</row>
    <row r="26" spans="1:76" x14ac:dyDescent="0.25">
      <c r="A26" s="4" t="s">
        <v>520</v>
      </c>
      <c r="B26" s="18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</row>
    <row r="27" spans="1:76" x14ac:dyDescent="0.25">
      <c r="A27" s="4" t="s">
        <v>534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</row>
    <row r="28" spans="1:76" x14ac:dyDescent="0.25">
      <c r="A28" s="4" t="s">
        <v>571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x14ac:dyDescent="0.25">
      <c r="A29" s="4" t="s">
        <v>572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x14ac:dyDescent="0.25">
      <c r="A30" s="4" t="s">
        <v>535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x14ac:dyDescent="0.25">
      <c r="A31" s="4" t="s">
        <v>540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76" x14ac:dyDescent="0.25">
      <c r="A32" s="4" t="s">
        <v>536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</row>
    <row r="33" spans="1:76" ht="17.25" x14ac:dyDescent="0.25">
      <c r="A33" s="4" t="s">
        <v>537</v>
      </c>
      <c r="B33" s="5">
        <f>125*86/2+179*326</f>
        <v>63729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</row>
    <row r="34" spans="1:76" s="23" customFormat="1" x14ac:dyDescent="0.25">
      <c r="A34" s="22" t="s">
        <v>538</v>
      </c>
      <c r="B34" s="18">
        <f>AVERAGE(76,75.5,77.3)/100</f>
        <v>0.7626666666666666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</row>
    <row r="35" spans="1:76" s="23" customFormat="1" x14ac:dyDescent="0.25">
      <c r="A35" s="22" t="s">
        <v>521</v>
      </c>
      <c r="B35" s="18">
        <f>(3*8+5*6)/8</f>
        <v>6.75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</row>
    <row r="36" spans="1:76" x14ac:dyDescent="0.25">
      <c r="A36" s="4" t="s">
        <v>522</v>
      </c>
      <c r="B36" s="5">
        <v>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</row>
    <row r="37" spans="1:76" s="23" customFormat="1" x14ac:dyDescent="0.25">
      <c r="A37" s="22" t="s">
        <v>523</v>
      </c>
      <c r="B37" s="18">
        <f>(382+443+539)/3</f>
        <v>454.66666666666669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</row>
    <row r="38" spans="1:76" s="21" customFormat="1" x14ac:dyDescent="0.25">
      <c r="A38" s="19" t="s">
        <v>524</v>
      </c>
      <c r="B38" s="20">
        <f>B34*B35*B36*B37</f>
        <v>18724.991999999998</v>
      </c>
      <c r="C38" s="20">
        <f t="shared" ref="C38:G38" si="0">C34*C35*C36*C37</f>
        <v>0</v>
      </c>
      <c r="D38" s="20">
        <f t="shared" si="0"/>
        <v>0</v>
      </c>
      <c r="E38" s="20">
        <f t="shared" si="0"/>
        <v>0</v>
      </c>
      <c r="F38" s="20">
        <f t="shared" si="0"/>
        <v>0</v>
      </c>
      <c r="G38" s="20">
        <f t="shared" si="0"/>
        <v>0</v>
      </c>
      <c r="H38" s="20">
        <f t="shared" ref="H38" si="1">H34*H35*H36*H37</f>
        <v>0</v>
      </c>
      <c r="I38" s="20">
        <f t="shared" ref="I38" si="2">I34*I35*I36*I37</f>
        <v>0</v>
      </c>
      <c r="J38" s="20">
        <f t="shared" ref="J38" si="3">J34*J35*J36*J37</f>
        <v>0</v>
      </c>
      <c r="K38" s="20">
        <f t="shared" ref="K38:L38" si="4">K34*K35*K36*K37</f>
        <v>0</v>
      </c>
      <c r="L38" s="20">
        <f t="shared" si="4"/>
        <v>0</v>
      </c>
      <c r="M38" s="20">
        <f t="shared" ref="M38" si="5">M34*M35*M36*M37</f>
        <v>0</v>
      </c>
      <c r="N38" s="20">
        <f t="shared" ref="N38" si="6">N34*N35*N36*N37</f>
        <v>0</v>
      </c>
      <c r="O38" s="20">
        <f t="shared" ref="O38" si="7">O34*O35*O36*O37</f>
        <v>0</v>
      </c>
      <c r="P38" s="20">
        <f t="shared" ref="P38:Q38" si="8">P34*P35*P36*P37</f>
        <v>0</v>
      </c>
      <c r="Q38" s="20">
        <f t="shared" si="8"/>
        <v>0</v>
      </c>
      <c r="R38" s="20">
        <f t="shared" ref="R38" si="9">R34*R35*R36*R37</f>
        <v>0</v>
      </c>
      <c r="S38" s="20">
        <f t="shared" ref="S38" si="10">S34*S35*S36*S37</f>
        <v>0</v>
      </c>
      <c r="T38" s="20">
        <f t="shared" ref="T38" si="11">T34*T35*T36*T37</f>
        <v>0</v>
      </c>
      <c r="U38" s="20">
        <f t="shared" ref="U38:V38" si="12">U34*U35*U36*U37</f>
        <v>0</v>
      </c>
      <c r="V38" s="20">
        <f t="shared" si="12"/>
        <v>0</v>
      </c>
      <c r="W38" s="20">
        <f t="shared" ref="W38" si="13">W34*W35*W36*W37</f>
        <v>0</v>
      </c>
      <c r="X38" s="20">
        <f t="shared" ref="X38" si="14">X34*X35*X36*X37</f>
        <v>0</v>
      </c>
      <c r="Y38" s="20">
        <f t="shared" ref="Y38" si="15">Y34*Y35*Y36*Y37</f>
        <v>0</v>
      </c>
      <c r="Z38" s="20">
        <f t="shared" ref="Z38:AA38" si="16">Z34*Z35*Z36*Z37</f>
        <v>0</v>
      </c>
      <c r="AA38" s="20">
        <f t="shared" si="16"/>
        <v>0</v>
      </c>
      <c r="AB38" s="20">
        <f t="shared" ref="AB38" si="17">AB34*AB35*AB36*AB37</f>
        <v>0</v>
      </c>
      <c r="AC38" s="20">
        <f t="shared" ref="AC38" si="18">AC34*AC35*AC36*AC37</f>
        <v>0</v>
      </c>
      <c r="AD38" s="20">
        <f t="shared" ref="AD38" si="19">AD34*AD35*AD36*AD37</f>
        <v>0</v>
      </c>
      <c r="AE38" s="20">
        <f t="shared" ref="AE38:AF38" si="20">AE34*AE35*AE36*AE37</f>
        <v>0</v>
      </c>
      <c r="AF38" s="20">
        <f t="shared" si="20"/>
        <v>0</v>
      </c>
      <c r="AG38" s="20">
        <f t="shared" ref="AG38" si="21">AG34*AG35*AG36*AG37</f>
        <v>0</v>
      </c>
      <c r="AH38" s="20">
        <f t="shared" ref="AH38" si="22">AH34*AH35*AH36*AH37</f>
        <v>0</v>
      </c>
      <c r="AI38" s="20">
        <f t="shared" ref="AI38" si="23">AI34*AI35*AI36*AI37</f>
        <v>0</v>
      </c>
      <c r="AJ38" s="20">
        <f t="shared" ref="AJ38:AK38" si="24">AJ34*AJ35*AJ36*AJ37</f>
        <v>0</v>
      </c>
      <c r="AK38" s="20">
        <f t="shared" si="24"/>
        <v>0</v>
      </c>
      <c r="AL38" s="20">
        <f t="shared" ref="AL38" si="25">AL34*AL35*AL36*AL37</f>
        <v>0</v>
      </c>
      <c r="AM38" s="20">
        <f t="shared" ref="AM38" si="26">AM34*AM35*AM36*AM37</f>
        <v>0</v>
      </c>
      <c r="AN38" s="20">
        <f t="shared" ref="AN38" si="27">AN34*AN35*AN36*AN37</f>
        <v>0</v>
      </c>
      <c r="AO38" s="20">
        <f t="shared" ref="AO38:AP38" si="28">AO34*AO35*AO36*AO37</f>
        <v>0</v>
      </c>
      <c r="AP38" s="20">
        <f t="shared" si="28"/>
        <v>0</v>
      </c>
      <c r="AQ38" s="20">
        <f t="shared" ref="AQ38" si="29">AQ34*AQ35*AQ36*AQ37</f>
        <v>0</v>
      </c>
      <c r="AR38" s="20">
        <f t="shared" ref="AR38" si="30">AR34*AR35*AR36*AR37</f>
        <v>0</v>
      </c>
      <c r="AS38" s="20">
        <f t="shared" ref="AS38" si="31">AS34*AS35*AS36*AS37</f>
        <v>0</v>
      </c>
      <c r="AT38" s="20">
        <f t="shared" ref="AT38:AU38" si="32">AT34*AT35*AT36*AT37</f>
        <v>0</v>
      </c>
      <c r="AU38" s="20">
        <f t="shared" si="32"/>
        <v>0</v>
      </c>
      <c r="AV38" s="20">
        <f t="shared" ref="AV38" si="33">AV34*AV35*AV36*AV37</f>
        <v>0</v>
      </c>
      <c r="AW38" s="20">
        <f t="shared" ref="AW38" si="34">AW34*AW35*AW36*AW37</f>
        <v>0</v>
      </c>
      <c r="AX38" s="20">
        <f t="shared" ref="AX38" si="35">AX34*AX35*AX36*AX37</f>
        <v>0</v>
      </c>
      <c r="AY38" s="20">
        <f t="shared" ref="AY38:AZ38" si="36">AY34*AY35*AY36*AY37</f>
        <v>0</v>
      </c>
      <c r="AZ38" s="20">
        <f t="shared" si="36"/>
        <v>0</v>
      </c>
      <c r="BA38" s="20">
        <f t="shared" ref="BA38" si="37">BA34*BA35*BA36*BA37</f>
        <v>0</v>
      </c>
      <c r="BB38" s="20">
        <f t="shared" ref="BB38" si="38">BB34*BB35*BB36*BB37</f>
        <v>0</v>
      </c>
      <c r="BC38" s="20">
        <f t="shared" ref="BC38" si="39">BC34*BC35*BC36*BC37</f>
        <v>0</v>
      </c>
      <c r="BD38" s="20">
        <f t="shared" ref="BD38:BE38" si="40">BD34*BD35*BD36*BD37</f>
        <v>0</v>
      </c>
      <c r="BE38" s="20">
        <f t="shared" si="40"/>
        <v>0</v>
      </c>
      <c r="BF38" s="20">
        <f t="shared" ref="BF38" si="41">BF34*BF35*BF36*BF37</f>
        <v>0</v>
      </c>
      <c r="BG38" s="20">
        <f t="shared" ref="BG38" si="42">BG34*BG35*BG36*BG37</f>
        <v>0</v>
      </c>
      <c r="BH38" s="20">
        <f t="shared" ref="BH38" si="43">BH34*BH35*BH36*BH37</f>
        <v>0</v>
      </c>
      <c r="BI38" s="20">
        <f t="shared" ref="BI38:BJ38" si="44">BI34*BI35*BI36*BI37</f>
        <v>0</v>
      </c>
      <c r="BJ38" s="20">
        <f t="shared" si="44"/>
        <v>0</v>
      </c>
      <c r="BK38" s="20">
        <f t="shared" ref="BK38" si="45">BK34*BK35*BK36*BK37</f>
        <v>0</v>
      </c>
      <c r="BL38" s="20">
        <f t="shared" ref="BL38" si="46">BL34*BL35*BL36*BL37</f>
        <v>0</v>
      </c>
      <c r="BM38" s="20">
        <f t="shared" ref="BM38" si="47">BM34*BM35*BM36*BM37</f>
        <v>0</v>
      </c>
      <c r="BN38" s="20">
        <f t="shared" ref="BN38:BO38" si="48">BN34*BN35*BN36*BN37</f>
        <v>0</v>
      </c>
      <c r="BO38" s="20">
        <f t="shared" si="48"/>
        <v>0</v>
      </c>
      <c r="BP38" s="20">
        <f t="shared" ref="BP38" si="49">BP34*BP35*BP36*BP37</f>
        <v>0</v>
      </c>
      <c r="BQ38" s="20">
        <f t="shared" ref="BQ38" si="50">BQ34*BQ35*BQ36*BQ37</f>
        <v>0</v>
      </c>
      <c r="BR38" s="20">
        <f t="shared" ref="BR38" si="51">BR34*BR35*BR36*BR37</f>
        <v>0</v>
      </c>
      <c r="BS38" s="20">
        <f t="shared" ref="BS38:BT38" si="52">BS34*BS35*BS36*BS37</f>
        <v>0</v>
      </c>
      <c r="BT38" s="20">
        <f t="shared" si="52"/>
        <v>0</v>
      </c>
      <c r="BU38" s="20">
        <f t="shared" ref="BU38" si="53">BU34*BU35*BU36*BU37</f>
        <v>0</v>
      </c>
      <c r="BV38" s="20">
        <f t="shared" ref="BV38" si="54">BV34*BV35*BV36*BV37</f>
        <v>0</v>
      </c>
      <c r="BW38" s="20">
        <f t="shared" ref="BW38" si="55">BW34*BW35*BW36*BW37</f>
        <v>0</v>
      </c>
      <c r="BX38" s="20">
        <f t="shared" ref="BX38" si="56">BX34*BX35*BX36*BX37</f>
        <v>0</v>
      </c>
    </row>
    <row r="39" spans="1:76" s="21" customFormat="1" x14ac:dyDescent="0.25">
      <c r="A39" s="19" t="s">
        <v>525</v>
      </c>
      <c r="B39" s="20">
        <f t="shared" ref="B39:BM39" si="57">SUM(B40:B45)</f>
        <v>23500</v>
      </c>
      <c r="C39" s="20">
        <f t="shared" si="57"/>
        <v>0</v>
      </c>
      <c r="D39" s="20">
        <f t="shared" si="57"/>
        <v>0</v>
      </c>
      <c r="E39" s="20">
        <f t="shared" si="57"/>
        <v>0</v>
      </c>
      <c r="F39" s="20">
        <f t="shared" si="57"/>
        <v>0</v>
      </c>
      <c r="G39" s="20">
        <f t="shared" si="57"/>
        <v>0</v>
      </c>
      <c r="H39" s="20">
        <f t="shared" si="57"/>
        <v>0</v>
      </c>
      <c r="I39" s="20">
        <f t="shared" si="57"/>
        <v>0</v>
      </c>
      <c r="J39" s="20">
        <f t="shared" si="57"/>
        <v>0</v>
      </c>
      <c r="K39" s="20">
        <f t="shared" si="57"/>
        <v>0</v>
      </c>
      <c r="L39" s="20">
        <f t="shared" si="57"/>
        <v>0</v>
      </c>
      <c r="M39" s="20">
        <f t="shared" si="57"/>
        <v>0</v>
      </c>
      <c r="N39" s="20">
        <f t="shared" si="57"/>
        <v>0</v>
      </c>
      <c r="O39" s="20">
        <f t="shared" si="57"/>
        <v>0</v>
      </c>
      <c r="P39" s="20">
        <f t="shared" si="57"/>
        <v>0</v>
      </c>
      <c r="Q39" s="20">
        <f t="shared" si="57"/>
        <v>0</v>
      </c>
      <c r="R39" s="20">
        <f t="shared" si="57"/>
        <v>0</v>
      </c>
      <c r="S39" s="20">
        <f t="shared" si="57"/>
        <v>0</v>
      </c>
      <c r="T39" s="20">
        <f t="shared" si="57"/>
        <v>0</v>
      </c>
      <c r="U39" s="20">
        <f t="shared" si="57"/>
        <v>0</v>
      </c>
      <c r="V39" s="20">
        <f t="shared" si="57"/>
        <v>0</v>
      </c>
      <c r="W39" s="20">
        <f t="shared" si="57"/>
        <v>0</v>
      </c>
      <c r="X39" s="20">
        <f t="shared" si="57"/>
        <v>0</v>
      </c>
      <c r="Y39" s="20">
        <f t="shared" si="57"/>
        <v>0</v>
      </c>
      <c r="Z39" s="20">
        <f t="shared" si="57"/>
        <v>0</v>
      </c>
      <c r="AA39" s="20">
        <f t="shared" si="57"/>
        <v>0</v>
      </c>
      <c r="AB39" s="20">
        <f t="shared" si="57"/>
        <v>0</v>
      </c>
      <c r="AC39" s="20">
        <f t="shared" si="57"/>
        <v>0</v>
      </c>
      <c r="AD39" s="20">
        <f t="shared" si="57"/>
        <v>0</v>
      </c>
      <c r="AE39" s="20">
        <f t="shared" si="57"/>
        <v>0</v>
      </c>
      <c r="AF39" s="20">
        <f t="shared" si="57"/>
        <v>0</v>
      </c>
      <c r="AG39" s="20">
        <f t="shared" si="57"/>
        <v>0</v>
      </c>
      <c r="AH39" s="20">
        <f t="shared" si="57"/>
        <v>0</v>
      </c>
      <c r="AI39" s="20">
        <f t="shared" si="57"/>
        <v>0</v>
      </c>
      <c r="AJ39" s="20">
        <f t="shared" si="57"/>
        <v>0</v>
      </c>
      <c r="AK39" s="20">
        <f t="shared" si="57"/>
        <v>0</v>
      </c>
      <c r="AL39" s="20">
        <f t="shared" si="57"/>
        <v>0</v>
      </c>
      <c r="AM39" s="20">
        <f t="shared" si="57"/>
        <v>0</v>
      </c>
      <c r="AN39" s="20">
        <f t="shared" si="57"/>
        <v>0</v>
      </c>
      <c r="AO39" s="20">
        <f t="shared" si="57"/>
        <v>0</v>
      </c>
      <c r="AP39" s="20">
        <f t="shared" si="57"/>
        <v>0</v>
      </c>
      <c r="AQ39" s="20">
        <f t="shared" si="57"/>
        <v>0</v>
      </c>
      <c r="AR39" s="20">
        <f t="shared" si="57"/>
        <v>0</v>
      </c>
      <c r="AS39" s="20">
        <f t="shared" si="57"/>
        <v>0</v>
      </c>
      <c r="AT39" s="20">
        <f t="shared" si="57"/>
        <v>0</v>
      </c>
      <c r="AU39" s="20">
        <f t="shared" si="57"/>
        <v>0</v>
      </c>
      <c r="AV39" s="20">
        <f t="shared" si="57"/>
        <v>0</v>
      </c>
      <c r="AW39" s="20">
        <f t="shared" si="57"/>
        <v>0</v>
      </c>
      <c r="AX39" s="20">
        <f t="shared" si="57"/>
        <v>0</v>
      </c>
      <c r="AY39" s="20">
        <f t="shared" si="57"/>
        <v>0</v>
      </c>
      <c r="AZ39" s="20">
        <f t="shared" si="57"/>
        <v>0</v>
      </c>
      <c r="BA39" s="20">
        <f t="shared" si="57"/>
        <v>0</v>
      </c>
      <c r="BB39" s="20">
        <f t="shared" si="57"/>
        <v>0</v>
      </c>
      <c r="BC39" s="20">
        <f t="shared" si="57"/>
        <v>0</v>
      </c>
      <c r="BD39" s="20">
        <f t="shared" si="57"/>
        <v>0</v>
      </c>
      <c r="BE39" s="20">
        <f t="shared" si="57"/>
        <v>0</v>
      </c>
      <c r="BF39" s="20">
        <f t="shared" si="57"/>
        <v>0</v>
      </c>
      <c r="BG39" s="20">
        <f t="shared" si="57"/>
        <v>0</v>
      </c>
      <c r="BH39" s="20">
        <f t="shared" si="57"/>
        <v>0</v>
      </c>
      <c r="BI39" s="20">
        <f t="shared" si="57"/>
        <v>0</v>
      </c>
      <c r="BJ39" s="20">
        <f t="shared" si="57"/>
        <v>0</v>
      </c>
      <c r="BK39" s="20">
        <f t="shared" si="57"/>
        <v>0</v>
      </c>
      <c r="BL39" s="20">
        <f t="shared" si="57"/>
        <v>0</v>
      </c>
      <c r="BM39" s="20">
        <f t="shared" si="57"/>
        <v>0</v>
      </c>
      <c r="BN39" s="20">
        <f t="shared" ref="BN39:BX39" si="58">SUM(BN40:BN45)</f>
        <v>0</v>
      </c>
      <c r="BO39" s="20">
        <f t="shared" si="58"/>
        <v>0</v>
      </c>
      <c r="BP39" s="20">
        <f t="shared" si="58"/>
        <v>0</v>
      </c>
      <c r="BQ39" s="20">
        <f t="shared" si="58"/>
        <v>0</v>
      </c>
      <c r="BR39" s="20">
        <f t="shared" si="58"/>
        <v>0</v>
      </c>
      <c r="BS39" s="20">
        <f t="shared" si="58"/>
        <v>0</v>
      </c>
      <c r="BT39" s="20">
        <f t="shared" si="58"/>
        <v>0</v>
      </c>
      <c r="BU39" s="20">
        <f t="shared" si="58"/>
        <v>0</v>
      </c>
      <c r="BV39" s="20">
        <f t="shared" si="58"/>
        <v>0</v>
      </c>
      <c r="BW39" s="20">
        <f t="shared" si="58"/>
        <v>0</v>
      </c>
      <c r="BX39" s="20">
        <f t="shared" si="58"/>
        <v>0</v>
      </c>
    </row>
    <row r="40" spans="1:76" x14ac:dyDescent="0.25">
      <c r="A40" s="4" t="s">
        <v>526</v>
      </c>
      <c r="B40" s="5">
        <v>11200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76" x14ac:dyDescent="0.25">
      <c r="A41" s="4" t="s">
        <v>527</v>
      </c>
      <c r="B41" s="5">
        <v>12300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spans="1:76" x14ac:dyDescent="0.25">
      <c r="A42" s="4" t="s">
        <v>528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</row>
    <row r="43" spans="1:76" x14ac:dyDescent="0.25">
      <c r="A43" s="4" t="s">
        <v>529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76" x14ac:dyDescent="0.25">
      <c r="A44" s="4" t="s">
        <v>530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</row>
    <row r="45" spans="1:76" x14ac:dyDescent="0.25">
      <c r="A45" s="4" t="s">
        <v>531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</row>
    <row r="46" spans="1:76" s="21" customFormat="1" x14ac:dyDescent="0.25">
      <c r="A46" s="19" t="s">
        <v>532</v>
      </c>
      <c r="B46" s="20">
        <f>B39*(100-B47)/85.5/B38*10000</f>
        <v>11326.868207431051</v>
      </c>
      <c r="C46" s="20" t="e">
        <f t="shared" ref="C46:BN46" si="59">C39*(100-C47)/85.5/C38*10000</f>
        <v>#DIV/0!</v>
      </c>
      <c r="D46" s="20" t="e">
        <f t="shared" si="59"/>
        <v>#DIV/0!</v>
      </c>
      <c r="E46" s="20" t="e">
        <f t="shared" si="59"/>
        <v>#DIV/0!</v>
      </c>
      <c r="F46" s="20" t="e">
        <f t="shared" si="59"/>
        <v>#DIV/0!</v>
      </c>
      <c r="G46" s="20" t="e">
        <f t="shared" si="59"/>
        <v>#DIV/0!</v>
      </c>
      <c r="H46" s="20" t="e">
        <f t="shared" si="59"/>
        <v>#DIV/0!</v>
      </c>
      <c r="I46" s="20" t="e">
        <f t="shared" si="59"/>
        <v>#DIV/0!</v>
      </c>
      <c r="J46" s="20" t="e">
        <f t="shared" si="59"/>
        <v>#DIV/0!</v>
      </c>
      <c r="K46" s="20" t="e">
        <f t="shared" si="59"/>
        <v>#DIV/0!</v>
      </c>
      <c r="L46" s="20" t="e">
        <f t="shared" si="59"/>
        <v>#DIV/0!</v>
      </c>
      <c r="M46" s="20" t="e">
        <f t="shared" si="59"/>
        <v>#DIV/0!</v>
      </c>
      <c r="N46" s="20" t="e">
        <f t="shared" si="59"/>
        <v>#DIV/0!</v>
      </c>
      <c r="O46" s="20" t="e">
        <f t="shared" si="59"/>
        <v>#DIV/0!</v>
      </c>
      <c r="P46" s="20" t="e">
        <f t="shared" si="59"/>
        <v>#DIV/0!</v>
      </c>
      <c r="Q46" s="20" t="e">
        <f t="shared" si="59"/>
        <v>#DIV/0!</v>
      </c>
      <c r="R46" s="20" t="e">
        <f t="shared" si="59"/>
        <v>#DIV/0!</v>
      </c>
      <c r="S46" s="20" t="e">
        <f t="shared" si="59"/>
        <v>#DIV/0!</v>
      </c>
      <c r="T46" s="20" t="e">
        <f t="shared" si="59"/>
        <v>#DIV/0!</v>
      </c>
      <c r="U46" s="20" t="e">
        <f t="shared" si="59"/>
        <v>#DIV/0!</v>
      </c>
      <c r="V46" s="20" t="e">
        <f t="shared" si="59"/>
        <v>#DIV/0!</v>
      </c>
      <c r="W46" s="20" t="e">
        <f t="shared" si="59"/>
        <v>#DIV/0!</v>
      </c>
      <c r="X46" s="20" t="e">
        <f t="shared" si="59"/>
        <v>#DIV/0!</v>
      </c>
      <c r="Y46" s="20" t="e">
        <f t="shared" si="59"/>
        <v>#DIV/0!</v>
      </c>
      <c r="Z46" s="20" t="e">
        <f t="shared" si="59"/>
        <v>#DIV/0!</v>
      </c>
      <c r="AA46" s="20" t="e">
        <f t="shared" si="59"/>
        <v>#DIV/0!</v>
      </c>
      <c r="AB46" s="20" t="e">
        <f t="shared" si="59"/>
        <v>#DIV/0!</v>
      </c>
      <c r="AC46" s="20" t="e">
        <f t="shared" si="59"/>
        <v>#DIV/0!</v>
      </c>
      <c r="AD46" s="20" t="e">
        <f t="shared" si="59"/>
        <v>#DIV/0!</v>
      </c>
      <c r="AE46" s="20" t="e">
        <f t="shared" si="59"/>
        <v>#DIV/0!</v>
      </c>
      <c r="AF46" s="20" t="e">
        <f t="shared" si="59"/>
        <v>#DIV/0!</v>
      </c>
      <c r="AG46" s="20" t="e">
        <f t="shared" si="59"/>
        <v>#DIV/0!</v>
      </c>
      <c r="AH46" s="20" t="e">
        <f t="shared" si="59"/>
        <v>#DIV/0!</v>
      </c>
      <c r="AI46" s="20" t="e">
        <f t="shared" si="59"/>
        <v>#DIV/0!</v>
      </c>
      <c r="AJ46" s="20" t="e">
        <f t="shared" si="59"/>
        <v>#DIV/0!</v>
      </c>
      <c r="AK46" s="20" t="e">
        <f t="shared" si="59"/>
        <v>#DIV/0!</v>
      </c>
      <c r="AL46" s="20" t="e">
        <f t="shared" si="59"/>
        <v>#DIV/0!</v>
      </c>
      <c r="AM46" s="20" t="e">
        <f t="shared" si="59"/>
        <v>#DIV/0!</v>
      </c>
      <c r="AN46" s="20" t="e">
        <f t="shared" si="59"/>
        <v>#DIV/0!</v>
      </c>
      <c r="AO46" s="20" t="e">
        <f t="shared" si="59"/>
        <v>#DIV/0!</v>
      </c>
      <c r="AP46" s="20" t="e">
        <f t="shared" si="59"/>
        <v>#DIV/0!</v>
      </c>
      <c r="AQ46" s="20" t="e">
        <f t="shared" si="59"/>
        <v>#DIV/0!</v>
      </c>
      <c r="AR46" s="20" t="e">
        <f t="shared" si="59"/>
        <v>#DIV/0!</v>
      </c>
      <c r="AS46" s="20" t="e">
        <f t="shared" si="59"/>
        <v>#DIV/0!</v>
      </c>
      <c r="AT46" s="20" t="e">
        <f t="shared" si="59"/>
        <v>#DIV/0!</v>
      </c>
      <c r="AU46" s="20" t="e">
        <f t="shared" si="59"/>
        <v>#DIV/0!</v>
      </c>
      <c r="AV46" s="20" t="e">
        <f t="shared" si="59"/>
        <v>#DIV/0!</v>
      </c>
      <c r="AW46" s="20" t="e">
        <f t="shared" si="59"/>
        <v>#DIV/0!</v>
      </c>
      <c r="AX46" s="20" t="e">
        <f t="shared" si="59"/>
        <v>#DIV/0!</v>
      </c>
      <c r="AY46" s="20" t="e">
        <f t="shared" si="59"/>
        <v>#DIV/0!</v>
      </c>
      <c r="AZ46" s="20" t="e">
        <f t="shared" si="59"/>
        <v>#DIV/0!</v>
      </c>
      <c r="BA46" s="20" t="e">
        <f t="shared" si="59"/>
        <v>#DIV/0!</v>
      </c>
      <c r="BB46" s="20" t="e">
        <f t="shared" si="59"/>
        <v>#DIV/0!</v>
      </c>
      <c r="BC46" s="20" t="e">
        <f t="shared" si="59"/>
        <v>#DIV/0!</v>
      </c>
      <c r="BD46" s="20" t="e">
        <f t="shared" si="59"/>
        <v>#DIV/0!</v>
      </c>
      <c r="BE46" s="20" t="e">
        <f t="shared" si="59"/>
        <v>#DIV/0!</v>
      </c>
      <c r="BF46" s="20" t="e">
        <f t="shared" si="59"/>
        <v>#DIV/0!</v>
      </c>
      <c r="BG46" s="20" t="e">
        <f t="shared" si="59"/>
        <v>#DIV/0!</v>
      </c>
      <c r="BH46" s="20" t="e">
        <f t="shared" si="59"/>
        <v>#DIV/0!</v>
      </c>
      <c r="BI46" s="20" t="e">
        <f t="shared" si="59"/>
        <v>#DIV/0!</v>
      </c>
      <c r="BJ46" s="20" t="e">
        <f t="shared" si="59"/>
        <v>#DIV/0!</v>
      </c>
      <c r="BK46" s="20" t="e">
        <f t="shared" si="59"/>
        <v>#DIV/0!</v>
      </c>
      <c r="BL46" s="20" t="e">
        <f t="shared" si="59"/>
        <v>#DIV/0!</v>
      </c>
      <c r="BM46" s="20" t="e">
        <f t="shared" si="59"/>
        <v>#DIV/0!</v>
      </c>
      <c r="BN46" s="20" t="e">
        <f t="shared" si="59"/>
        <v>#DIV/0!</v>
      </c>
      <c r="BO46" s="20" t="e">
        <f t="shared" ref="BO46:BX46" si="60">BO39*(100-BO47)/85.5/BO38*10000</f>
        <v>#DIV/0!</v>
      </c>
      <c r="BP46" s="20" t="e">
        <f t="shared" si="60"/>
        <v>#DIV/0!</v>
      </c>
      <c r="BQ46" s="20" t="e">
        <f t="shared" si="60"/>
        <v>#DIV/0!</v>
      </c>
      <c r="BR46" s="20" t="e">
        <f t="shared" si="60"/>
        <v>#DIV/0!</v>
      </c>
      <c r="BS46" s="20" t="e">
        <f t="shared" si="60"/>
        <v>#DIV/0!</v>
      </c>
      <c r="BT46" s="20" t="e">
        <f t="shared" si="60"/>
        <v>#DIV/0!</v>
      </c>
      <c r="BU46" s="20" t="e">
        <f t="shared" si="60"/>
        <v>#DIV/0!</v>
      </c>
      <c r="BV46" s="20" t="e">
        <f t="shared" si="60"/>
        <v>#DIV/0!</v>
      </c>
      <c r="BW46" s="20" t="e">
        <f t="shared" si="60"/>
        <v>#DIV/0!</v>
      </c>
      <c r="BX46" s="20" t="e">
        <f t="shared" si="60"/>
        <v>#DIV/0!</v>
      </c>
    </row>
    <row r="47" spans="1:76" s="21" customFormat="1" x14ac:dyDescent="0.25">
      <c r="A47" s="19" t="s">
        <v>533</v>
      </c>
      <c r="B47" s="20">
        <f>AVERAGE(B48:B77)</f>
        <v>22.833333333333332</v>
      </c>
      <c r="C47" s="20" t="e">
        <f t="shared" ref="C47:BN47" si="61">AVERAGE(C48:C77)</f>
        <v>#DIV/0!</v>
      </c>
      <c r="D47" s="20" t="e">
        <f t="shared" si="61"/>
        <v>#DIV/0!</v>
      </c>
      <c r="E47" s="20" t="e">
        <f t="shared" si="61"/>
        <v>#DIV/0!</v>
      </c>
      <c r="F47" s="20" t="e">
        <f t="shared" si="61"/>
        <v>#DIV/0!</v>
      </c>
      <c r="G47" s="20" t="e">
        <f t="shared" si="61"/>
        <v>#DIV/0!</v>
      </c>
      <c r="H47" s="20" t="e">
        <f t="shared" si="61"/>
        <v>#DIV/0!</v>
      </c>
      <c r="I47" s="20" t="e">
        <f t="shared" si="61"/>
        <v>#DIV/0!</v>
      </c>
      <c r="J47" s="20" t="e">
        <f t="shared" si="61"/>
        <v>#DIV/0!</v>
      </c>
      <c r="K47" s="20" t="e">
        <f t="shared" si="61"/>
        <v>#DIV/0!</v>
      </c>
      <c r="L47" s="20" t="e">
        <f t="shared" si="61"/>
        <v>#DIV/0!</v>
      </c>
      <c r="M47" s="20" t="e">
        <f t="shared" si="61"/>
        <v>#DIV/0!</v>
      </c>
      <c r="N47" s="20" t="e">
        <f t="shared" si="61"/>
        <v>#DIV/0!</v>
      </c>
      <c r="O47" s="20" t="e">
        <f t="shared" si="61"/>
        <v>#DIV/0!</v>
      </c>
      <c r="P47" s="20" t="e">
        <f t="shared" si="61"/>
        <v>#DIV/0!</v>
      </c>
      <c r="Q47" s="20" t="e">
        <f t="shared" si="61"/>
        <v>#DIV/0!</v>
      </c>
      <c r="R47" s="20" t="e">
        <f t="shared" si="61"/>
        <v>#DIV/0!</v>
      </c>
      <c r="S47" s="20" t="e">
        <f t="shared" si="61"/>
        <v>#DIV/0!</v>
      </c>
      <c r="T47" s="20" t="e">
        <f t="shared" si="61"/>
        <v>#DIV/0!</v>
      </c>
      <c r="U47" s="20" t="e">
        <f t="shared" si="61"/>
        <v>#DIV/0!</v>
      </c>
      <c r="V47" s="20" t="e">
        <f t="shared" si="61"/>
        <v>#DIV/0!</v>
      </c>
      <c r="W47" s="20" t="e">
        <f t="shared" si="61"/>
        <v>#DIV/0!</v>
      </c>
      <c r="X47" s="20" t="e">
        <f t="shared" si="61"/>
        <v>#DIV/0!</v>
      </c>
      <c r="Y47" s="20" t="e">
        <f t="shared" si="61"/>
        <v>#DIV/0!</v>
      </c>
      <c r="Z47" s="20" t="e">
        <f t="shared" si="61"/>
        <v>#DIV/0!</v>
      </c>
      <c r="AA47" s="20" t="e">
        <f t="shared" si="61"/>
        <v>#DIV/0!</v>
      </c>
      <c r="AB47" s="20" t="e">
        <f t="shared" si="61"/>
        <v>#DIV/0!</v>
      </c>
      <c r="AC47" s="20" t="e">
        <f t="shared" si="61"/>
        <v>#DIV/0!</v>
      </c>
      <c r="AD47" s="20" t="e">
        <f t="shared" si="61"/>
        <v>#DIV/0!</v>
      </c>
      <c r="AE47" s="20" t="e">
        <f t="shared" si="61"/>
        <v>#DIV/0!</v>
      </c>
      <c r="AF47" s="20" t="e">
        <f t="shared" si="61"/>
        <v>#DIV/0!</v>
      </c>
      <c r="AG47" s="20" t="e">
        <f t="shared" si="61"/>
        <v>#DIV/0!</v>
      </c>
      <c r="AH47" s="20" t="e">
        <f t="shared" si="61"/>
        <v>#DIV/0!</v>
      </c>
      <c r="AI47" s="20" t="e">
        <f t="shared" si="61"/>
        <v>#DIV/0!</v>
      </c>
      <c r="AJ47" s="20" t="e">
        <f t="shared" si="61"/>
        <v>#DIV/0!</v>
      </c>
      <c r="AK47" s="20" t="e">
        <f t="shared" si="61"/>
        <v>#DIV/0!</v>
      </c>
      <c r="AL47" s="20" t="e">
        <f t="shared" si="61"/>
        <v>#DIV/0!</v>
      </c>
      <c r="AM47" s="20" t="e">
        <f t="shared" si="61"/>
        <v>#DIV/0!</v>
      </c>
      <c r="AN47" s="20" t="e">
        <f t="shared" si="61"/>
        <v>#DIV/0!</v>
      </c>
      <c r="AO47" s="20" t="e">
        <f t="shared" si="61"/>
        <v>#DIV/0!</v>
      </c>
      <c r="AP47" s="20" t="e">
        <f t="shared" si="61"/>
        <v>#DIV/0!</v>
      </c>
      <c r="AQ47" s="20" t="e">
        <f t="shared" si="61"/>
        <v>#DIV/0!</v>
      </c>
      <c r="AR47" s="20" t="e">
        <f t="shared" si="61"/>
        <v>#DIV/0!</v>
      </c>
      <c r="AS47" s="20" t="e">
        <f t="shared" si="61"/>
        <v>#DIV/0!</v>
      </c>
      <c r="AT47" s="20" t="e">
        <f t="shared" si="61"/>
        <v>#DIV/0!</v>
      </c>
      <c r="AU47" s="20" t="e">
        <f t="shared" si="61"/>
        <v>#DIV/0!</v>
      </c>
      <c r="AV47" s="20" t="e">
        <f t="shared" si="61"/>
        <v>#DIV/0!</v>
      </c>
      <c r="AW47" s="20" t="e">
        <f t="shared" si="61"/>
        <v>#DIV/0!</v>
      </c>
      <c r="AX47" s="20" t="e">
        <f t="shared" si="61"/>
        <v>#DIV/0!</v>
      </c>
      <c r="AY47" s="20" t="e">
        <f t="shared" si="61"/>
        <v>#DIV/0!</v>
      </c>
      <c r="AZ47" s="20" t="e">
        <f t="shared" si="61"/>
        <v>#DIV/0!</v>
      </c>
      <c r="BA47" s="20" t="e">
        <f t="shared" si="61"/>
        <v>#DIV/0!</v>
      </c>
      <c r="BB47" s="20" t="e">
        <f t="shared" si="61"/>
        <v>#DIV/0!</v>
      </c>
      <c r="BC47" s="20" t="e">
        <f t="shared" si="61"/>
        <v>#DIV/0!</v>
      </c>
      <c r="BD47" s="20" t="e">
        <f t="shared" si="61"/>
        <v>#DIV/0!</v>
      </c>
      <c r="BE47" s="20" t="e">
        <f t="shared" si="61"/>
        <v>#DIV/0!</v>
      </c>
      <c r="BF47" s="20" t="e">
        <f t="shared" si="61"/>
        <v>#DIV/0!</v>
      </c>
      <c r="BG47" s="20" t="e">
        <f t="shared" si="61"/>
        <v>#DIV/0!</v>
      </c>
      <c r="BH47" s="20" t="e">
        <f t="shared" si="61"/>
        <v>#DIV/0!</v>
      </c>
      <c r="BI47" s="20" t="e">
        <f t="shared" si="61"/>
        <v>#DIV/0!</v>
      </c>
      <c r="BJ47" s="20" t="e">
        <f t="shared" si="61"/>
        <v>#DIV/0!</v>
      </c>
      <c r="BK47" s="20" t="e">
        <f t="shared" si="61"/>
        <v>#DIV/0!</v>
      </c>
      <c r="BL47" s="20" t="e">
        <f t="shared" si="61"/>
        <v>#DIV/0!</v>
      </c>
      <c r="BM47" s="20" t="e">
        <f t="shared" si="61"/>
        <v>#DIV/0!</v>
      </c>
      <c r="BN47" s="20" t="e">
        <f t="shared" si="61"/>
        <v>#DIV/0!</v>
      </c>
      <c r="BO47" s="20" t="e">
        <f t="shared" ref="BO47:BX47" si="62">AVERAGE(BO48:BO77)</f>
        <v>#DIV/0!</v>
      </c>
      <c r="BP47" s="20" t="e">
        <f t="shared" si="62"/>
        <v>#DIV/0!</v>
      </c>
      <c r="BQ47" s="20" t="e">
        <f t="shared" si="62"/>
        <v>#DIV/0!</v>
      </c>
      <c r="BR47" s="20" t="e">
        <f t="shared" si="62"/>
        <v>#DIV/0!</v>
      </c>
      <c r="BS47" s="20" t="e">
        <f t="shared" si="62"/>
        <v>#DIV/0!</v>
      </c>
      <c r="BT47" s="20" t="e">
        <f t="shared" si="62"/>
        <v>#DIV/0!</v>
      </c>
      <c r="BU47" s="20" t="e">
        <f t="shared" si="62"/>
        <v>#DIV/0!</v>
      </c>
      <c r="BV47" s="20" t="e">
        <f t="shared" si="62"/>
        <v>#DIV/0!</v>
      </c>
      <c r="BW47" s="20" t="e">
        <f t="shared" si="62"/>
        <v>#DIV/0!</v>
      </c>
      <c r="BX47" s="20" t="e">
        <f t="shared" si="62"/>
        <v>#DIV/0!</v>
      </c>
    </row>
    <row r="48" spans="1:76" x14ac:dyDescent="0.25">
      <c r="A48" s="4" t="s">
        <v>541</v>
      </c>
      <c r="B48" s="5">
        <v>23.1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</row>
    <row r="49" spans="1:76" x14ac:dyDescent="0.25">
      <c r="A49" s="4" t="s">
        <v>542</v>
      </c>
      <c r="B49" s="5">
        <v>22.9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</row>
    <row r="50" spans="1:76" x14ac:dyDescent="0.25">
      <c r="A50" s="4" t="s">
        <v>543</v>
      </c>
      <c r="B50" s="5">
        <v>22.5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</row>
    <row r="51" spans="1:76" x14ac:dyDescent="0.25">
      <c r="A51" s="4" t="s">
        <v>544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</row>
    <row r="52" spans="1:76" x14ac:dyDescent="0.25">
      <c r="A52" s="4" t="s">
        <v>545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</row>
    <row r="53" spans="1:76" x14ac:dyDescent="0.25">
      <c r="A53" s="4" t="s">
        <v>546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spans="1:76" x14ac:dyDescent="0.25">
      <c r="A54" s="4" t="s">
        <v>547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</row>
    <row r="55" spans="1:76" x14ac:dyDescent="0.25">
      <c r="A55" s="4" t="s">
        <v>548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</row>
    <row r="56" spans="1:76" x14ac:dyDescent="0.25">
      <c r="A56" s="4" t="s">
        <v>549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</row>
    <row r="57" spans="1:76" x14ac:dyDescent="0.25">
      <c r="A57" s="4" t="s">
        <v>550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</row>
    <row r="58" spans="1:76" x14ac:dyDescent="0.25">
      <c r="A58" s="4" t="s">
        <v>551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</row>
    <row r="59" spans="1:76" x14ac:dyDescent="0.25">
      <c r="A59" s="4" t="s">
        <v>552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</row>
    <row r="60" spans="1:76" x14ac:dyDescent="0.25">
      <c r="A60" s="4" t="s">
        <v>553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</row>
    <row r="61" spans="1:76" x14ac:dyDescent="0.25">
      <c r="A61" s="4" t="s">
        <v>554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</row>
    <row r="62" spans="1:76" x14ac:dyDescent="0.25">
      <c r="A62" s="4" t="s">
        <v>555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</row>
    <row r="63" spans="1:76" x14ac:dyDescent="0.25">
      <c r="A63" s="4" t="s">
        <v>556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</row>
    <row r="64" spans="1:76" x14ac:dyDescent="0.25">
      <c r="A64" s="4" t="s">
        <v>557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</row>
    <row r="65" spans="1:76" x14ac:dyDescent="0.25">
      <c r="A65" s="4" t="s">
        <v>558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</row>
    <row r="66" spans="1:76" x14ac:dyDescent="0.25">
      <c r="A66" s="4" t="s">
        <v>559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</row>
    <row r="67" spans="1:76" x14ac:dyDescent="0.25">
      <c r="A67" s="4" t="s">
        <v>560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</row>
    <row r="68" spans="1:76" x14ac:dyDescent="0.25">
      <c r="A68" s="4" t="s">
        <v>561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</row>
    <row r="69" spans="1:76" x14ac:dyDescent="0.25">
      <c r="A69" s="4" t="s">
        <v>562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</row>
    <row r="70" spans="1:76" x14ac:dyDescent="0.25">
      <c r="A70" s="4" t="s">
        <v>563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</row>
    <row r="71" spans="1:76" x14ac:dyDescent="0.25">
      <c r="A71" s="4" t="s">
        <v>564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</row>
    <row r="72" spans="1:76" x14ac:dyDescent="0.25">
      <c r="A72" s="4" t="s">
        <v>565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</row>
    <row r="73" spans="1:76" x14ac:dyDescent="0.25">
      <c r="A73" s="4" t="s">
        <v>566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</row>
    <row r="74" spans="1:76" x14ac:dyDescent="0.25">
      <c r="A74" s="4" t="s">
        <v>567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</row>
    <row r="75" spans="1:76" x14ac:dyDescent="0.25">
      <c r="A75" s="4" t="s">
        <v>568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</row>
    <row r="76" spans="1:76" x14ac:dyDescent="0.25">
      <c r="A76" s="4" t="s">
        <v>569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</row>
    <row r="77" spans="1:76" x14ac:dyDescent="0.25">
      <c r="A77" s="4" t="s">
        <v>570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11" sqref="A11"/>
    </sheetView>
  </sheetViews>
  <sheetFormatPr defaultRowHeight="15" x14ac:dyDescent="0.25"/>
  <cols>
    <col min="1" max="1" width="29.42578125" bestFit="1" customWidth="1"/>
    <col min="2" max="4" width="14.7109375" bestFit="1" customWidth="1"/>
  </cols>
  <sheetData>
    <row r="1" spans="1:4" x14ac:dyDescent="0.25">
      <c r="A1" t="s">
        <v>576</v>
      </c>
      <c r="B1" t="s">
        <v>579</v>
      </c>
      <c r="C1" t="s">
        <v>580</v>
      </c>
      <c r="D1" t="s">
        <v>581</v>
      </c>
    </row>
    <row r="2" spans="1:4" x14ac:dyDescent="0.25">
      <c r="A2" t="s">
        <v>584</v>
      </c>
    </row>
    <row r="3" spans="1:4" x14ac:dyDescent="0.25">
      <c r="A3" t="s">
        <v>582</v>
      </c>
    </row>
    <row r="4" spans="1:4" x14ac:dyDescent="0.25">
      <c r="A4" t="s">
        <v>521</v>
      </c>
    </row>
    <row r="5" spans="1:4" x14ac:dyDescent="0.25">
      <c r="A5" t="s">
        <v>577</v>
      </c>
    </row>
    <row r="6" spans="1:4" x14ac:dyDescent="0.25">
      <c r="A6" t="s">
        <v>578</v>
      </c>
    </row>
    <row r="7" spans="1:4" x14ac:dyDescent="0.25">
      <c r="A7" t="s">
        <v>583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5" x14ac:dyDescent="0.25"/>
  <cols>
    <col min="1" max="1" width="18.28515625" bestFit="1" customWidth="1"/>
  </cols>
  <sheetData>
    <row r="1" spans="1:1" x14ac:dyDescent="0.25">
      <c r="A1" t="s">
        <v>573</v>
      </c>
    </row>
    <row r="2" spans="1:1" x14ac:dyDescent="0.25">
      <c r="A2" t="s">
        <v>574</v>
      </c>
    </row>
    <row r="3" spans="1:1" x14ac:dyDescent="0.25">
      <c r="A3" t="s">
        <v>575</v>
      </c>
    </row>
    <row r="4" spans="1:1" x14ac:dyDescent="0.25">
      <c r="A4" t="s">
        <v>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Útmutató</vt:lpstr>
      <vt:lpstr>Napló</vt:lpstr>
      <vt:lpstr>Fontosabb adatok</vt:lpstr>
      <vt:lpstr>Ellnőr adatai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Szieberth Dénes</dc:creator>
  <cp:lastModifiedBy>Szieberth Dénes</cp:lastModifiedBy>
  <dcterms:created xsi:type="dcterms:W3CDTF">2016-09-08T00:51:15Z</dcterms:created>
  <dcterms:modified xsi:type="dcterms:W3CDTF">2016-09-13T18:00:50Z</dcterms:modified>
</cp:coreProperties>
</file>