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heets/sheet3.xml" ContentType="application/vnd.openxmlformats-officedocument.spreadsheetml.chart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3/Feldolgozás_Top20_2023/"/>
    </mc:Choice>
  </mc:AlternateContent>
  <xr:revisionPtr revIDLastSave="10" documentId="8_{F4F4FC62-DC2E-4063-8B2D-0B24604FD36A}" xr6:coauthVersionLast="47" xr6:coauthVersionMax="47" xr10:uidLastSave="{244AB2BB-4E89-4980-A150-8399168046D6}"/>
  <bookViews>
    <workbookView xWindow="-108" yWindow="-108" windowWidth="23256" windowHeight="12456" tabRatio="742" xr2:uid="{00000000-000D-0000-FFFF-FFFF00000000}"/>
  </bookViews>
  <sheets>
    <sheet name="Info" sheetId="38" r:id="rId1"/>
    <sheet name="xy_koraiD" sheetId="44" r:id="rId2"/>
    <sheet name="ÖsszesÍtéses táblázat FAO300" sheetId="36" r:id="rId3"/>
    <sheet name="xy_középD" sheetId="45" r:id="rId4"/>
    <sheet name="ÖsszesÍtett táblázat FAO400" sheetId="37" r:id="rId5"/>
    <sheet name="Összes termés FAO300  " sheetId="1" r:id="rId6"/>
    <sheet name="Vet-Bet" sheetId="48" state="hidden" r:id="rId7"/>
    <sheet name="Terméstrend_korai" sheetId="47" state="hidden" r:id="rId8"/>
    <sheet name="Koraitrend" sheetId="46" state="hidden" r:id="rId9"/>
    <sheet name="Összes termés FAO400 " sheetId="2" r:id="rId10"/>
    <sheet name="szemnedvesség FAO300" sheetId="5" r:id="rId11"/>
    <sheet name="szemnedvesség FAO400" sheetId="6" r:id="rId12"/>
    <sheet name="cső alatt letört tő FAO300 " sheetId="9" r:id="rId13"/>
    <sheet name="cső alatt letört tő FAO400  " sheetId="10" r:id="rId14"/>
    <sheet name="megdőlt tő FAO300 " sheetId="13" r:id="rId15"/>
    <sheet name="megdőlt tő FAO400 " sheetId="14" r:id="rId16"/>
    <sheet name="50% virágzás FAO300 " sheetId="33" r:id="rId17"/>
    <sheet name="50% virágzás FAO400 " sheetId="34" r:id="rId1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8" i="46" l="1" a="1"/>
  <c r="K8" i="46" s="1"/>
  <c r="K9" i="46" a="1"/>
  <c r="K9" i="46" s="1"/>
  <c r="K10" i="46" a="1"/>
  <c r="K10" i="46" s="1"/>
  <c r="K11" i="46" a="1"/>
  <c r="K11" i="46" s="1"/>
  <c r="K12" i="46" a="1"/>
  <c r="K12" i="46" s="1"/>
  <c r="K13" i="46" a="1"/>
  <c r="K13" i="46" s="1"/>
  <c r="K14" i="46" a="1"/>
  <c r="K14" i="46" s="1"/>
  <c r="K15" i="46" a="1"/>
  <c r="K15" i="46" s="1"/>
  <c r="K16" i="46" a="1"/>
  <c r="K16" i="46" s="1"/>
  <c r="K17" i="46" a="1"/>
  <c r="K17" i="46" s="1"/>
  <c r="K18" i="46" a="1"/>
  <c r="K18" i="46" s="1"/>
  <c r="K19" i="46" a="1"/>
  <c r="K19" i="46" s="1"/>
  <c r="V19" i="46"/>
  <c r="W19" i="46"/>
  <c r="X19" i="46"/>
  <c r="Y19" i="46"/>
  <c r="V20" i="46"/>
  <c r="W20" i="46"/>
  <c r="X20" i="46"/>
  <c r="Y20" i="46"/>
  <c r="V21" i="46"/>
  <c r="W21" i="46"/>
  <c r="X21" i="46"/>
  <c r="Y21" i="46"/>
  <c r="U20" i="46"/>
  <c r="U21" i="46"/>
  <c r="U19" i="46"/>
  <c r="F17" i="48"/>
  <c r="G17" i="48"/>
  <c r="H17" i="48"/>
  <c r="E17" i="48"/>
  <c r="K7" i="46" a="1"/>
  <c r="K7" i="46" s="1"/>
  <c r="H7" i="37" l="1"/>
  <c r="H8" i="37"/>
  <c r="H9" i="37"/>
  <c r="H10" i="37"/>
  <c r="H11" i="37"/>
  <c r="H12" i="37"/>
  <c r="H13" i="37"/>
  <c r="H14" i="37"/>
  <c r="H15" i="37"/>
  <c r="H16" i="37"/>
  <c r="H17" i="37"/>
  <c r="H18" i="37"/>
  <c r="H6" i="37"/>
  <c r="H7" i="36"/>
  <c r="H8" i="36"/>
  <c r="H9" i="36"/>
  <c r="H10" i="36"/>
  <c r="H11" i="36"/>
  <c r="H12" i="36"/>
  <c r="H13" i="36"/>
  <c r="H14" i="36"/>
  <c r="H15" i="36"/>
  <c r="H16" i="36"/>
  <c r="H17" i="36"/>
  <c r="H6" i="36"/>
  <c r="J20" i="14" l="1"/>
  <c r="I20" i="14"/>
  <c r="H20" i="14"/>
  <c r="G20" i="14"/>
  <c r="F20" i="14"/>
  <c r="E20" i="14"/>
  <c r="D20" i="14"/>
  <c r="C20" i="14"/>
  <c r="J19" i="14"/>
  <c r="I19" i="14"/>
  <c r="H19" i="14"/>
  <c r="G19" i="14"/>
  <c r="F19" i="14"/>
  <c r="E19" i="14"/>
  <c r="D19" i="14"/>
  <c r="C19" i="14"/>
  <c r="J18" i="14"/>
  <c r="I18" i="14"/>
  <c r="H18" i="14"/>
  <c r="G18" i="14"/>
  <c r="F18" i="14"/>
  <c r="E18" i="14"/>
  <c r="D18" i="14"/>
  <c r="C18" i="14"/>
  <c r="K17" i="14"/>
  <c r="K16" i="14"/>
  <c r="K15" i="14"/>
  <c r="K14" i="14"/>
  <c r="K13" i="14"/>
  <c r="K12" i="14"/>
  <c r="K11" i="14"/>
  <c r="K10" i="14"/>
  <c r="K9" i="14"/>
  <c r="K8" i="14"/>
  <c r="K7" i="14"/>
  <c r="K6" i="14"/>
  <c r="K5" i="14"/>
  <c r="J19" i="13"/>
  <c r="I19" i="13"/>
  <c r="H19" i="13"/>
  <c r="G19" i="13"/>
  <c r="F19" i="13"/>
  <c r="E19" i="13"/>
  <c r="D19" i="13"/>
  <c r="C19" i="13"/>
  <c r="J18" i="13"/>
  <c r="I18" i="13"/>
  <c r="H18" i="13"/>
  <c r="G18" i="13"/>
  <c r="F18" i="13"/>
  <c r="E18" i="13"/>
  <c r="D18" i="13"/>
  <c r="C18" i="13"/>
  <c r="J17" i="13"/>
  <c r="I17" i="13"/>
  <c r="H17" i="13"/>
  <c r="G17" i="13"/>
  <c r="F17" i="13"/>
  <c r="E17" i="13"/>
  <c r="D17" i="13"/>
  <c r="C17" i="13"/>
  <c r="K16" i="13"/>
  <c r="K15" i="13"/>
  <c r="K14" i="13"/>
  <c r="K13" i="13"/>
  <c r="K12" i="13"/>
  <c r="K11" i="13"/>
  <c r="K10" i="13"/>
  <c r="K9" i="13"/>
  <c r="K8" i="13"/>
  <c r="K7" i="13"/>
  <c r="K6" i="13"/>
  <c r="K5" i="13"/>
  <c r="J20" i="10"/>
  <c r="I20" i="10"/>
  <c r="H20" i="10"/>
  <c r="G20" i="10"/>
  <c r="F20" i="10"/>
  <c r="E20" i="10"/>
  <c r="D20" i="10"/>
  <c r="C20" i="10"/>
  <c r="J19" i="10"/>
  <c r="I19" i="10"/>
  <c r="H19" i="10"/>
  <c r="G19" i="10"/>
  <c r="F19" i="10"/>
  <c r="E19" i="10"/>
  <c r="D19" i="10"/>
  <c r="C19" i="10"/>
  <c r="J18" i="10"/>
  <c r="I18" i="10"/>
  <c r="H18" i="10"/>
  <c r="G18" i="10"/>
  <c r="F18" i="10"/>
  <c r="E18" i="10"/>
  <c r="D18" i="10"/>
  <c r="C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20" i="10" l="1"/>
  <c r="K19" i="14"/>
  <c r="K19" i="10"/>
  <c r="K18" i="13"/>
  <c r="K18" i="14"/>
  <c r="L9" i="14" s="1"/>
  <c r="L17" i="14"/>
  <c r="K17" i="13"/>
  <c r="L10" i="13" s="1"/>
  <c r="K18" i="10"/>
  <c r="L10" i="10" s="1"/>
  <c r="L16" i="14"/>
  <c r="L8" i="14"/>
  <c r="L6" i="14"/>
  <c r="L7" i="14"/>
  <c r="L15" i="14"/>
  <c r="K20" i="14"/>
  <c r="K19" i="13"/>
  <c r="L5" i="14" l="1"/>
  <c r="L14" i="14"/>
  <c r="L11" i="14"/>
  <c r="L10" i="14"/>
  <c r="L18" i="14" s="1"/>
  <c r="L13" i="14"/>
  <c r="L12" i="14"/>
  <c r="L9" i="13"/>
  <c r="L15" i="13"/>
  <c r="L14" i="13"/>
  <c r="L7" i="13"/>
  <c r="L13" i="13"/>
  <c r="L6" i="13"/>
  <c r="L11" i="13"/>
  <c r="L16" i="13"/>
  <c r="L12" i="13"/>
  <c r="L8" i="13"/>
  <c r="L5" i="13"/>
  <c r="L5" i="10"/>
  <c r="L17" i="10"/>
  <c r="L9" i="10"/>
  <c r="L16" i="10"/>
  <c r="L8" i="10"/>
  <c r="L14" i="10"/>
  <c r="L15" i="10"/>
  <c r="L12" i="10"/>
  <c r="L13" i="10"/>
  <c r="L7" i="10"/>
  <c r="L6" i="10"/>
  <c r="L11" i="10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R17" i="6"/>
  <c r="R16" i="6"/>
  <c r="R15" i="6"/>
  <c r="R14" i="6"/>
  <c r="R13" i="6"/>
  <c r="R12" i="6"/>
  <c r="R11" i="6"/>
  <c r="R10" i="6"/>
  <c r="R9" i="6"/>
  <c r="R8" i="6"/>
  <c r="R7" i="6"/>
  <c r="R6" i="6"/>
  <c r="R5" i="6"/>
  <c r="Q19" i="5"/>
  <c r="P19" i="5"/>
  <c r="O19" i="5"/>
  <c r="N19" i="5"/>
  <c r="M19" i="5"/>
  <c r="L19" i="5"/>
  <c r="K19" i="5"/>
  <c r="J19" i="5"/>
  <c r="I19" i="5"/>
  <c r="H19" i="5"/>
  <c r="G19" i="5"/>
  <c r="F19" i="5"/>
  <c r="E19" i="5"/>
  <c r="D19" i="5"/>
  <c r="C19" i="5"/>
  <c r="Q18" i="5"/>
  <c r="P18" i="5"/>
  <c r="O18" i="5"/>
  <c r="N18" i="5"/>
  <c r="M18" i="5"/>
  <c r="L18" i="5"/>
  <c r="K18" i="5"/>
  <c r="J18" i="5"/>
  <c r="I18" i="5"/>
  <c r="H18" i="5"/>
  <c r="G18" i="5"/>
  <c r="F18" i="5"/>
  <c r="E18" i="5"/>
  <c r="D18" i="5"/>
  <c r="C18" i="5"/>
  <c r="Q17" i="5"/>
  <c r="P17" i="5"/>
  <c r="O17" i="5"/>
  <c r="N17" i="5"/>
  <c r="M17" i="5"/>
  <c r="L17" i="5"/>
  <c r="K17" i="5"/>
  <c r="J17" i="5"/>
  <c r="I17" i="5"/>
  <c r="H17" i="5"/>
  <c r="G17" i="5"/>
  <c r="F17" i="5"/>
  <c r="E17" i="5"/>
  <c r="D17" i="5"/>
  <c r="C17" i="5"/>
  <c r="R16" i="5"/>
  <c r="R15" i="5"/>
  <c r="R14" i="5"/>
  <c r="R13" i="5"/>
  <c r="R12" i="5"/>
  <c r="R11" i="5"/>
  <c r="R10" i="5"/>
  <c r="R9" i="5"/>
  <c r="R8" i="5"/>
  <c r="R7" i="5"/>
  <c r="R6" i="5"/>
  <c r="R5" i="5"/>
  <c r="Q21" i="2"/>
  <c r="E21" i="2"/>
  <c r="D21" i="2"/>
  <c r="F21" i="2"/>
  <c r="G21" i="2"/>
  <c r="H21" i="2"/>
  <c r="J21" i="2"/>
  <c r="K21" i="2"/>
  <c r="M21" i="2"/>
  <c r="I21" i="2"/>
  <c r="O21" i="2"/>
  <c r="R21" i="2"/>
  <c r="P21" i="2"/>
  <c r="L21" i="2"/>
  <c r="N21" i="2"/>
  <c r="Q20" i="2"/>
  <c r="E20" i="2"/>
  <c r="D20" i="2"/>
  <c r="F20" i="2"/>
  <c r="G20" i="2"/>
  <c r="H20" i="2"/>
  <c r="J20" i="2"/>
  <c r="K20" i="2"/>
  <c r="M20" i="2"/>
  <c r="I20" i="2"/>
  <c r="O20" i="2"/>
  <c r="R20" i="2"/>
  <c r="P20" i="2"/>
  <c r="L20" i="2"/>
  <c r="N20" i="2"/>
  <c r="Q19" i="2"/>
  <c r="E19" i="2"/>
  <c r="D19" i="2"/>
  <c r="F19" i="2"/>
  <c r="G19" i="2"/>
  <c r="H19" i="2"/>
  <c r="J19" i="2"/>
  <c r="K19" i="2"/>
  <c r="M19" i="2"/>
  <c r="I19" i="2"/>
  <c r="O19" i="2"/>
  <c r="R19" i="2"/>
  <c r="P19" i="2"/>
  <c r="L19" i="2"/>
  <c r="N19" i="2"/>
  <c r="S12" i="2"/>
  <c r="S16" i="2"/>
  <c r="S11" i="2"/>
  <c r="S9" i="2"/>
  <c r="S10" i="2"/>
  <c r="S6" i="2"/>
  <c r="S18" i="2"/>
  <c r="S17" i="2"/>
  <c r="S13" i="2"/>
  <c r="S15" i="2"/>
  <c r="S8" i="2"/>
  <c r="S7" i="2"/>
  <c r="S14" i="2"/>
  <c r="R19" i="6" l="1"/>
  <c r="L18" i="10"/>
  <c r="R19" i="5"/>
  <c r="L17" i="13"/>
  <c r="R20" i="6"/>
  <c r="R18" i="6"/>
  <c r="S13" i="6" s="1"/>
  <c r="S6" i="6"/>
  <c r="S16" i="5"/>
  <c r="S6" i="5"/>
  <c r="R17" i="5"/>
  <c r="S5" i="5" s="1"/>
  <c r="R18" i="5"/>
  <c r="S21" i="2"/>
  <c r="S7" i="6"/>
  <c r="S19" i="2"/>
  <c r="T13" i="2" s="1"/>
  <c r="S20" i="2"/>
  <c r="G18" i="1"/>
  <c r="G19" i="1"/>
  <c r="G20" i="1"/>
  <c r="S16" i="6" l="1"/>
  <c r="S8" i="6"/>
  <c r="S11" i="6"/>
  <c r="S17" i="6"/>
  <c r="S9" i="6"/>
  <c r="S5" i="6"/>
  <c r="S12" i="6"/>
  <c r="S14" i="6"/>
  <c r="S15" i="6"/>
  <c r="S10" i="6"/>
  <c r="S15" i="5"/>
  <c r="S14" i="5"/>
  <c r="S13" i="5"/>
  <c r="S8" i="5"/>
  <c r="S7" i="5"/>
  <c r="S9" i="5"/>
  <c r="S11" i="5"/>
  <c r="S10" i="5"/>
  <c r="S12" i="5"/>
  <c r="T12" i="2"/>
  <c r="T17" i="2"/>
  <c r="T9" i="2"/>
  <c r="T11" i="2"/>
  <c r="T18" i="2"/>
  <c r="T8" i="2"/>
  <c r="T6" i="2"/>
  <c r="T15" i="2"/>
  <c r="T16" i="2"/>
  <c r="T14" i="2"/>
  <c r="T7" i="2"/>
  <c r="T10" i="2"/>
  <c r="S17" i="5" l="1"/>
  <c r="S18" i="6"/>
  <c r="T19" i="2"/>
  <c r="E15" i="37" l="1"/>
  <c r="E16" i="37"/>
  <c r="E17" i="37"/>
  <c r="E18" i="37"/>
  <c r="O19" i="37"/>
  <c r="M19" i="37"/>
  <c r="K19" i="37"/>
  <c r="L15" i="37" s="1"/>
  <c r="I19" i="37"/>
  <c r="F19" i="37"/>
  <c r="C19" i="37"/>
  <c r="E14" i="37"/>
  <c r="E13" i="37"/>
  <c r="E12" i="37"/>
  <c r="E11" i="37"/>
  <c r="E10" i="37"/>
  <c r="E9" i="37"/>
  <c r="E8" i="37"/>
  <c r="E7" i="37"/>
  <c r="H15" i="34"/>
  <c r="H16" i="34"/>
  <c r="H17" i="34"/>
  <c r="G20" i="34"/>
  <c r="F20" i="34"/>
  <c r="E20" i="34"/>
  <c r="D20" i="34"/>
  <c r="C20" i="34"/>
  <c r="G19" i="34"/>
  <c r="F19" i="34"/>
  <c r="E19" i="34"/>
  <c r="D19" i="34"/>
  <c r="C19" i="34"/>
  <c r="G18" i="34"/>
  <c r="F18" i="34"/>
  <c r="E18" i="34"/>
  <c r="D18" i="34"/>
  <c r="C18" i="34"/>
  <c r="H14" i="34"/>
  <c r="H13" i="34"/>
  <c r="H12" i="34"/>
  <c r="H11" i="34"/>
  <c r="H10" i="34"/>
  <c r="H9" i="34"/>
  <c r="H8" i="34"/>
  <c r="H7" i="34"/>
  <c r="H6" i="34"/>
  <c r="H5" i="34"/>
  <c r="J19" i="9"/>
  <c r="I19" i="9"/>
  <c r="H19" i="9"/>
  <c r="G19" i="9"/>
  <c r="F19" i="9"/>
  <c r="E19" i="9"/>
  <c r="D19" i="9"/>
  <c r="C19" i="9"/>
  <c r="J18" i="9"/>
  <c r="I18" i="9"/>
  <c r="H18" i="9"/>
  <c r="G18" i="9"/>
  <c r="F18" i="9"/>
  <c r="E18" i="9"/>
  <c r="D18" i="9"/>
  <c r="C18" i="9"/>
  <c r="J17" i="9"/>
  <c r="I17" i="9"/>
  <c r="H17" i="9"/>
  <c r="G17" i="9"/>
  <c r="F17" i="9"/>
  <c r="E17" i="9"/>
  <c r="D17" i="9"/>
  <c r="C17" i="9"/>
  <c r="K16" i="9"/>
  <c r="K15" i="9"/>
  <c r="K14" i="9"/>
  <c r="K13" i="9"/>
  <c r="K12" i="9"/>
  <c r="K11" i="9"/>
  <c r="K10" i="9"/>
  <c r="K9" i="9"/>
  <c r="K8" i="9"/>
  <c r="K7" i="9"/>
  <c r="K6" i="9"/>
  <c r="K5" i="9"/>
  <c r="J20" i="1"/>
  <c r="J19" i="1"/>
  <c r="J18" i="1"/>
  <c r="N6" i="37" l="1"/>
  <c r="N9" i="37"/>
  <c r="L12" i="37"/>
  <c r="L6" i="37"/>
  <c r="L13" i="37"/>
  <c r="G10" i="37"/>
  <c r="G6" i="37"/>
  <c r="D9" i="37"/>
  <c r="G13" i="37"/>
  <c r="G11" i="37"/>
  <c r="G18" i="37"/>
  <c r="G9" i="37"/>
  <c r="G16" i="37"/>
  <c r="L17" i="37"/>
  <c r="G12" i="37"/>
  <c r="N18" i="37"/>
  <c r="G15" i="37"/>
  <c r="N16" i="37"/>
  <c r="J16" i="37"/>
  <c r="P16" i="37"/>
  <c r="D14" i="37"/>
  <c r="J15" i="37"/>
  <c r="P15" i="37"/>
  <c r="L7" i="37"/>
  <c r="L10" i="37"/>
  <c r="D18" i="37"/>
  <c r="N17" i="37"/>
  <c r="P7" i="37"/>
  <c r="P10" i="37"/>
  <c r="D16" i="37"/>
  <c r="D8" i="37"/>
  <c r="L9" i="37"/>
  <c r="D13" i="37"/>
  <c r="L14" i="37"/>
  <c r="D15" i="37"/>
  <c r="G17" i="37"/>
  <c r="L18" i="37"/>
  <c r="N15" i="37"/>
  <c r="P9" i="37"/>
  <c r="J18" i="37"/>
  <c r="L16" i="37"/>
  <c r="P18" i="37"/>
  <c r="P6" i="37"/>
  <c r="L8" i="37"/>
  <c r="L11" i="37"/>
  <c r="J17" i="37"/>
  <c r="P17" i="37"/>
  <c r="D17" i="37"/>
  <c r="H18" i="34"/>
  <c r="I15" i="34" s="1"/>
  <c r="I17" i="34"/>
  <c r="K17" i="9"/>
  <c r="N8" i="37"/>
  <c r="D11" i="37"/>
  <c r="N7" i="37"/>
  <c r="P8" i="37"/>
  <c r="D10" i="37"/>
  <c r="G14" i="37"/>
  <c r="G8" i="37"/>
  <c r="D12" i="37"/>
  <c r="D7" i="37"/>
  <c r="D6" i="37"/>
  <c r="G7" i="37"/>
  <c r="N10" i="37"/>
  <c r="N11" i="37"/>
  <c r="N12" i="37"/>
  <c r="N13" i="37"/>
  <c r="N14" i="37"/>
  <c r="P11" i="37"/>
  <c r="P12" i="37"/>
  <c r="P13" i="37"/>
  <c r="P14" i="37"/>
  <c r="J6" i="37"/>
  <c r="J7" i="37"/>
  <c r="J9" i="37"/>
  <c r="J10" i="37"/>
  <c r="J11" i="37"/>
  <c r="J12" i="37"/>
  <c r="J13" i="37"/>
  <c r="J14" i="37"/>
  <c r="J8" i="37"/>
  <c r="I10" i="34"/>
  <c r="I11" i="34"/>
  <c r="I8" i="34"/>
  <c r="H20" i="34"/>
  <c r="H19" i="34"/>
  <c r="K18" i="9"/>
  <c r="K19" i="9"/>
  <c r="I7" i="34" l="1"/>
  <c r="I14" i="34"/>
  <c r="I13" i="34"/>
  <c r="I6" i="34"/>
  <c r="I16" i="34"/>
  <c r="N19" i="37"/>
  <c r="P19" i="37"/>
  <c r="L19" i="37"/>
  <c r="J19" i="37"/>
  <c r="G19" i="37"/>
  <c r="D19" i="37"/>
  <c r="I5" i="34"/>
  <c r="I12" i="34"/>
  <c r="I9" i="34"/>
  <c r="L15" i="9"/>
  <c r="L7" i="9"/>
  <c r="L9" i="9"/>
  <c r="L11" i="9"/>
  <c r="L8" i="9"/>
  <c r="L5" i="9"/>
  <c r="L16" i="9"/>
  <c r="L12" i="9"/>
  <c r="L14" i="9"/>
  <c r="L6" i="9"/>
  <c r="L10" i="9"/>
  <c r="L13" i="9"/>
  <c r="E15" i="36"/>
  <c r="E16" i="36"/>
  <c r="E17" i="36"/>
  <c r="O18" i="36"/>
  <c r="M18" i="36"/>
  <c r="N17" i="36" s="1"/>
  <c r="K18" i="36"/>
  <c r="I18" i="36"/>
  <c r="F18" i="36"/>
  <c r="C18" i="36"/>
  <c r="D6" i="36" s="1"/>
  <c r="E14" i="36"/>
  <c r="E13" i="36"/>
  <c r="E12" i="36"/>
  <c r="E11" i="36"/>
  <c r="E10" i="36"/>
  <c r="E9" i="36"/>
  <c r="E8" i="36"/>
  <c r="E7" i="36"/>
  <c r="G19" i="33"/>
  <c r="F19" i="33"/>
  <c r="E19" i="33"/>
  <c r="D19" i="33"/>
  <c r="C19" i="33"/>
  <c r="G18" i="33"/>
  <c r="F18" i="33"/>
  <c r="E18" i="33"/>
  <c r="D18" i="33"/>
  <c r="C18" i="33"/>
  <c r="G17" i="33"/>
  <c r="F17" i="33"/>
  <c r="E17" i="33"/>
  <c r="D17" i="33"/>
  <c r="C17" i="33"/>
  <c r="H16" i="33"/>
  <c r="H15" i="33"/>
  <c r="H14" i="33"/>
  <c r="H13" i="33"/>
  <c r="H12" i="33"/>
  <c r="H11" i="33"/>
  <c r="H10" i="33"/>
  <c r="H9" i="33"/>
  <c r="H8" i="33"/>
  <c r="H7" i="33"/>
  <c r="H6" i="33"/>
  <c r="H5" i="33"/>
  <c r="I18" i="34" l="1"/>
  <c r="L17" i="9"/>
  <c r="D12" i="36"/>
  <c r="G6" i="36"/>
  <c r="D8" i="36"/>
  <c r="D11" i="36"/>
  <c r="N13" i="36"/>
  <c r="N9" i="36"/>
  <c r="P16" i="36"/>
  <c r="L16" i="36"/>
  <c r="D17" i="36"/>
  <c r="N16" i="36"/>
  <c r="J17" i="36"/>
  <c r="N7" i="36"/>
  <c r="D9" i="36"/>
  <c r="D10" i="36"/>
  <c r="D16" i="36"/>
  <c r="J16" i="36"/>
  <c r="L15" i="36"/>
  <c r="N15" i="36"/>
  <c r="P15" i="36"/>
  <c r="J15" i="36"/>
  <c r="N11" i="36"/>
  <c r="D13" i="36"/>
  <c r="L17" i="36"/>
  <c r="P17" i="36"/>
  <c r="G10" i="36"/>
  <c r="G11" i="36"/>
  <c r="G9" i="36"/>
  <c r="G12" i="36"/>
  <c r="G13" i="36"/>
  <c r="G14" i="36"/>
  <c r="G17" i="36"/>
  <c r="G8" i="36"/>
  <c r="G15" i="36"/>
  <c r="G7" i="36"/>
  <c r="G16" i="36"/>
  <c r="D15" i="36"/>
  <c r="D7" i="36"/>
  <c r="D14" i="36"/>
  <c r="N8" i="36"/>
  <c r="N12" i="36"/>
  <c r="N6" i="36"/>
  <c r="N10" i="36"/>
  <c r="N14" i="36"/>
  <c r="J6" i="36"/>
  <c r="J8" i="36"/>
  <c r="J10" i="36"/>
  <c r="J12" i="36"/>
  <c r="J14" i="36"/>
  <c r="J7" i="36"/>
  <c r="J9" i="36"/>
  <c r="J11" i="36"/>
  <c r="J13" i="36"/>
  <c r="L6" i="36"/>
  <c r="L7" i="36"/>
  <c r="L8" i="36"/>
  <c r="L9" i="36"/>
  <c r="L10" i="36"/>
  <c r="L11" i="36"/>
  <c r="L12" i="36"/>
  <c r="L13" i="36"/>
  <c r="L14" i="36"/>
  <c r="P6" i="36"/>
  <c r="P7" i="36"/>
  <c r="P8" i="36"/>
  <c r="P9" i="36"/>
  <c r="P10" i="36"/>
  <c r="P11" i="36"/>
  <c r="P12" i="36"/>
  <c r="P13" i="36"/>
  <c r="P14" i="36"/>
  <c r="H17" i="33"/>
  <c r="H19" i="33"/>
  <c r="H18" i="33"/>
  <c r="G18" i="36" l="1"/>
  <c r="N18" i="36"/>
  <c r="J18" i="36"/>
  <c r="D18" i="36"/>
  <c r="P18" i="36"/>
  <c r="L18" i="36"/>
  <c r="I13" i="33"/>
  <c r="I6" i="33"/>
  <c r="I15" i="33"/>
  <c r="I8" i="33"/>
  <c r="I16" i="33"/>
  <c r="I14" i="33"/>
  <c r="I7" i="33"/>
  <c r="I11" i="33"/>
  <c r="I9" i="33"/>
  <c r="I12" i="33"/>
  <c r="I5" i="33"/>
  <c r="I10" i="33"/>
  <c r="I17" i="33" l="1"/>
  <c r="L20" i="1" l="1"/>
  <c r="N20" i="1"/>
  <c r="R20" i="1"/>
  <c r="P20" i="1"/>
  <c r="M20" i="1"/>
  <c r="K20" i="1"/>
  <c r="I20" i="1"/>
  <c r="H20" i="1"/>
  <c r="F20" i="1"/>
  <c r="E20" i="1"/>
  <c r="D20" i="1"/>
  <c r="Q20" i="1"/>
  <c r="L19" i="1"/>
  <c r="N19" i="1"/>
  <c r="R19" i="1"/>
  <c r="P19" i="1"/>
  <c r="M19" i="1"/>
  <c r="K19" i="1"/>
  <c r="I19" i="1"/>
  <c r="H19" i="1"/>
  <c r="F19" i="1"/>
  <c r="E19" i="1"/>
  <c r="D19" i="1"/>
  <c r="Q19" i="1"/>
  <c r="L18" i="1"/>
  <c r="N18" i="1"/>
  <c r="R18" i="1"/>
  <c r="P18" i="1"/>
  <c r="M18" i="1"/>
  <c r="K18" i="1"/>
  <c r="I18" i="1"/>
  <c r="H18" i="1"/>
  <c r="F18" i="1"/>
  <c r="E18" i="1"/>
  <c r="D18" i="1"/>
  <c r="Q18" i="1"/>
  <c r="S12" i="1"/>
  <c r="S11" i="1"/>
  <c r="S16" i="1"/>
  <c r="S17" i="1"/>
  <c r="S13" i="1"/>
  <c r="S15" i="1"/>
  <c r="S9" i="1"/>
  <c r="S8" i="1"/>
  <c r="S14" i="1"/>
  <c r="S10" i="1"/>
  <c r="S6" i="1"/>
  <c r="S7" i="1"/>
  <c r="O18" i="1"/>
  <c r="O19" i="1"/>
  <c r="O20" i="1"/>
  <c r="S18" i="1" l="1"/>
  <c r="T6" i="1" s="1"/>
  <c r="S20" i="1"/>
  <c r="S19" i="1"/>
  <c r="T7" i="1" l="1"/>
  <c r="T9" i="1"/>
  <c r="T11" i="1"/>
  <c r="T17" i="1"/>
  <c r="T15" i="1"/>
  <c r="T12" i="1"/>
  <c r="T14" i="1"/>
  <c r="T13" i="1"/>
  <c r="T8" i="1"/>
  <c r="T16" i="1"/>
  <c r="T10" i="1"/>
  <c r="T18" i="1" l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<sst xmlns="http://schemas.openxmlformats.org/spreadsheetml/2006/main" count="691" uniqueCount="146">
  <si>
    <t>Kísérleti helyek / Trial locations</t>
  </si>
  <si>
    <t>Fajták</t>
  </si>
  <si>
    <t>Átlag</t>
  </si>
  <si>
    <t>Eltérés a főátlagtól</t>
  </si>
  <si>
    <t>Maximum</t>
  </si>
  <si>
    <t>Minimum</t>
  </si>
  <si>
    <r>
      <t>SzD</t>
    </r>
    <r>
      <rPr>
        <vertAlign val="subscript"/>
        <sz val="10"/>
        <rFont val="Arial"/>
        <family val="2"/>
        <charset val="238"/>
      </rPr>
      <t>5%</t>
    </r>
  </si>
  <si>
    <t>C.V. %</t>
  </si>
  <si>
    <t xml:space="preserve"> Középérésű csoport- Terméseredmények, t/ha /  - Medium maturity group - Harvest results, t/ha</t>
  </si>
  <si>
    <t>Korai éréscsoport - Szemnedvesség, % / Early maturity group - Grain moisture at harvest %</t>
  </si>
  <si>
    <t xml:space="preserve"> Középérésű csoport- Szemnedvesség, % /  - Medium maturity group - Grain moisture at harvest %</t>
  </si>
  <si>
    <t>P9415</t>
  </si>
  <si>
    <t>Viszonyítás: csökkenő sorrend / descending</t>
  </si>
  <si>
    <t>Sorrend</t>
  </si>
  <si>
    <t>Fajták
(* = Standard 
fajta)</t>
  </si>
  <si>
    <t xml:space="preserve">Szemtermés 
</t>
  </si>
  <si>
    <t>Töréskori
szemnedvesség</t>
  </si>
  <si>
    <t>50 %
nővirágzás
vetéstől</t>
  </si>
  <si>
    <t>Cső alatt 
letört tő</t>
  </si>
  <si>
    <t>Megdőlt tő</t>
  </si>
  <si>
    <t>t/ha</t>
  </si>
  <si>
    <r>
      <t xml:space="preserve">%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</si>
  <si>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% </t>
    </r>
    <r>
      <rPr>
        <b/>
        <vertAlign val="superscript"/>
        <sz val="10"/>
        <rFont val="Arial"/>
        <family val="2"/>
        <charset val="238"/>
      </rPr>
      <t>b</t>
    </r>
  </si>
  <si>
    <t>%</t>
  </si>
  <si>
    <r>
      <t xml:space="preserve">elt. </t>
    </r>
    <r>
      <rPr>
        <b/>
        <vertAlign val="superscript"/>
        <sz val="10"/>
        <rFont val="Arial"/>
        <family val="2"/>
        <charset val="238"/>
      </rPr>
      <t>a</t>
    </r>
  </si>
  <si>
    <r>
      <t xml:space="preserve">elt. </t>
    </r>
    <r>
      <rPr>
        <b/>
        <vertAlign val="superscript"/>
        <sz val="10"/>
        <rFont val="Arial"/>
        <family val="2"/>
        <charset val="238"/>
      </rPr>
      <t>b</t>
    </r>
  </si>
  <si>
    <t>nap</t>
  </si>
  <si>
    <t xml:space="preserve">% </t>
  </si>
  <si>
    <t>-</t>
  </si>
  <si>
    <t>Helyek száma</t>
  </si>
  <si>
    <r>
      <t xml:space="preserve">%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maximumhoz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</si>
  <si>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</t>
    </r>
    <r>
      <rPr>
        <b/>
        <vertAlign val="superscript"/>
        <sz val="9"/>
        <rFont val="Arial"/>
        <family val="2"/>
        <charset val="238"/>
      </rPr>
      <t xml:space="preserve">b </t>
    </r>
    <r>
      <rPr>
        <sz val="9"/>
        <rFont val="Arial"/>
        <family val="2"/>
        <charset val="238"/>
      </rPr>
      <t>- minimumhoz viszonyított abszolút eltérés</t>
    </r>
  </si>
  <si>
    <t>Korai éréscsoport - Terméseredmények, t/ha / Early maturity group - Harvest results, t/ha</t>
  </si>
  <si>
    <t>Korai éréscsoport - Letört tő % / Early maturity group - broken stalks %</t>
  </si>
  <si>
    <t>Középérésű csoport - Letört tő % / Medium maturity group - broken stalks %</t>
  </si>
  <si>
    <t>Korai éréscsoport - Megdőlt tő % / Early maturity group - logged plants %</t>
  </si>
  <si>
    <t xml:space="preserve">Átlag  - csoportátlag az összes szereplő figyelembe vételével </t>
  </si>
  <si>
    <t>Szárszilárdsági
hiba</t>
  </si>
  <si>
    <r>
      <t>%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átlaghoz viszonyított relatív mennyiség</t>
    </r>
  </si>
  <si>
    <r>
      <t>elt.</t>
    </r>
    <r>
      <rPr>
        <b/>
        <sz val="9"/>
        <rFont val="Arial"/>
        <family val="2"/>
        <charset val="238"/>
      </rPr>
      <t xml:space="preserve"> a</t>
    </r>
    <r>
      <rPr>
        <b/>
        <vertAlign val="superscript"/>
        <sz val="9"/>
        <rFont val="Arial"/>
        <family val="2"/>
        <charset val="238"/>
      </rPr>
      <t xml:space="preserve"> </t>
    </r>
    <r>
      <rPr>
        <sz val="9"/>
        <rFont val="Arial"/>
        <family val="2"/>
        <charset val="238"/>
      </rPr>
      <t>- átlaghoz viszonyított abszolút eltérés</t>
    </r>
  </si>
  <si>
    <t>Korai éréscsoport - 50 % nővirágzás/ Early maturity group - 50 % silking</t>
  </si>
  <si>
    <t xml:space="preserve">Középérésű csoport - 50 % nővirágzás / Medium maturity group - 50 % silking </t>
  </si>
  <si>
    <t>Középérésű csoport - Megdőlt tő % / Medium maturity group - broken stalks %</t>
  </si>
  <si>
    <t>P0217</t>
  </si>
  <si>
    <t>Mosonmagyaróvár</t>
  </si>
  <si>
    <t>Dalmand</t>
  </si>
  <si>
    <t>Merida</t>
  </si>
  <si>
    <t>P9363</t>
  </si>
  <si>
    <t>Taktaharkány</t>
  </si>
  <si>
    <t>Bozzai</t>
  </si>
  <si>
    <t>DKC5092</t>
  </si>
  <si>
    <t>Fidencio</t>
  </si>
  <si>
    <t>P0023</t>
  </si>
  <si>
    <t>Ivankovó</t>
  </si>
  <si>
    <t>P9985</t>
  </si>
  <si>
    <t>DKC5206</t>
  </si>
  <si>
    <t>Kisparcellás fajta-összehasonlító kísérletek 2023</t>
  </si>
  <si>
    <t>Small plot comparative variety trials 2023</t>
  </si>
  <si>
    <t>Békéscsaba</t>
  </si>
  <si>
    <t>Makó</t>
  </si>
  <si>
    <t>Lovrin</t>
  </si>
  <si>
    <t>Backi Maglic</t>
  </si>
  <si>
    <t>Hajdúböszörmény</t>
  </si>
  <si>
    <t>KWS OLTENIO</t>
  </si>
  <si>
    <t>DKC 4611</t>
  </si>
  <si>
    <t>LID3130C</t>
  </si>
  <si>
    <t>Laurent (X95R271)</t>
  </si>
  <si>
    <t>Bizerba</t>
  </si>
  <si>
    <t>Dueling</t>
  </si>
  <si>
    <t>RGT Alexx</t>
  </si>
  <si>
    <t>RH21086</t>
  </si>
  <si>
    <t>P9944</t>
  </si>
  <si>
    <t>Solandri</t>
  </si>
  <si>
    <t>P9960</t>
  </si>
  <si>
    <t>DKC5075</t>
  </si>
  <si>
    <t>Invador/LG</t>
  </si>
  <si>
    <t>KWS FORTURIO</t>
  </si>
  <si>
    <t>Kabardi</t>
  </si>
  <si>
    <t>P9911</t>
  </si>
  <si>
    <t>Kisparcellás fajta-összehasonlító kísérletek 2023 - Korai érésű hibridek csoportja</t>
  </si>
  <si>
    <t>Small plot comparative variety trials 2023 - Early maturity group</t>
  </si>
  <si>
    <t>Kisparcellás fajta-összehasonlító kísérletek 2023 - Középérésű hibridek csoportja</t>
  </si>
  <si>
    <t>Small plot comparative variety trials 2023 - Medium maturity group</t>
  </si>
  <si>
    <t>n.s.</t>
  </si>
  <si>
    <t>Bóly Normál</t>
  </si>
  <si>
    <t>Bóly 65000</t>
  </si>
  <si>
    <t xml:space="preserve">Bóly 5500 </t>
  </si>
  <si>
    <t>Bóly 75000</t>
  </si>
  <si>
    <t>Bóly 85000</t>
  </si>
  <si>
    <t>Bóly N</t>
  </si>
  <si>
    <t>Bóly 55000</t>
  </si>
  <si>
    <t>Korai csoport</t>
  </si>
  <si>
    <t>Középérésű csoport</t>
  </si>
  <si>
    <t>Hibrid neve</t>
  </si>
  <si>
    <t>Bejelentett FAO szám</t>
  </si>
  <si>
    <t>Bejelentő</t>
  </si>
  <si>
    <t>FAO 350</t>
  </si>
  <si>
    <t>KWS MAGYARORSZÁG KFT.</t>
  </si>
  <si>
    <t>Sy Solandri</t>
  </si>
  <si>
    <t>FAO 400</t>
  </si>
  <si>
    <t>György Gergő Dániel, Cigánd</t>
  </si>
  <si>
    <t>Bóly-Töttös Zrt</t>
  </si>
  <si>
    <t>FAO 410</t>
  </si>
  <si>
    <t>Bonafarm</t>
  </si>
  <si>
    <t>Agro-Lippó Zrt</t>
  </si>
  <si>
    <t>FAO 360</t>
  </si>
  <si>
    <t>FAO 420</t>
  </si>
  <si>
    <t>Pájer Gyula, Regöly</t>
  </si>
  <si>
    <t>FAO 370</t>
  </si>
  <si>
    <t>KITE ZRT</t>
  </si>
  <si>
    <t>Laurent</t>
  </si>
  <si>
    <t>FAO 380</t>
  </si>
  <si>
    <t>MartonGenetics</t>
  </si>
  <si>
    <t>FAO 430</t>
  </si>
  <si>
    <t>FAO 390</t>
  </si>
  <si>
    <t>Saaten Union Hungária Kft</t>
  </si>
  <si>
    <t>FAO 450</t>
  </si>
  <si>
    <t>RAGT VETÖMAG KFT.</t>
  </si>
  <si>
    <t>FAO 480</t>
  </si>
  <si>
    <t>Szilvási János, Kapospula</t>
  </si>
  <si>
    <t>Simon László, Hantos</t>
  </si>
  <si>
    <t>FAO 490</t>
  </si>
  <si>
    <t>További információ:</t>
  </si>
  <si>
    <t>Nem végeztünk FAO-szám újraszámolást, mert az egy év alapján nem lehet hitelesen megtenni. A tenyészidő különbségekre a virágzási adatokból és a víztartalombül lehet következetni.</t>
  </si>
  <si>
    <t>Eredeti felsorolás</t>
  </si>
  <si>
    <t>eredeti felsorolás</t>
  </si>
  <si>
    <t>Termésátlag szerinti felsorolás</t>
  </si>
  <si>
    <t>Bóly esetében a hely neve melletti számok a tervezett tőszámokat jelentik</t>
  </si>
  <si>
    <t>A továbbiakban az eredménytáblázatokban nem tüntetjük fel külön sem a beküldőt, sem a nemesítőt, sem a forgalmazót</t>
  </si>
  <si>
    <t>átlag</t>
  </si>
  <si>
    <t>eltérés</t>
  </si>
  <si>
    <t>Helyek</t>
  </si>
  <si>
    <t>Korai t/ha</t>
  </si>
  <si>
    <t>Közép t/ha</t>
  </si>
  <si>
    <t>Vetés</t>
  </si>
  <si>
    <t>betakarítás</t>
  </si>
  <si>
    <t>Víz % korai</t>
  </si>
  <si>
    <t>Víz %özépi</t>
  </si>
  <si>
    <t>Tő db/ha</t>
  </si>
  <si>
    <t>Bóly 1MKn</t>
  </si>
  <si>
    <t>Bóly 1MK55</t>
  </si>
  <si>
    <t>Bóly 1MK65</t>
  </si>
  <si>
    <t>Bóly 1MK75</t>
  </si>
  <si>
    <t>Bóly 1MK85</t>
  </si>
  <si>
    <t>korai</t>
  </si>
  <si>
    <t>közép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</si>
</sst>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9"/>
      <name val="Arial"/>
      <family val="2"/>
      <charset val="238"/>
    </font>
    <font>
      <b/>
      <sz val="10"/>
      <name val="Arial"/>
      <family val="2"/>
      <charset val="238"/>
    </font>
    <font>
      <vertAlign val="subscript"/>
      <sz val="10"/>
      <name val="Arial"/>
      <family val="2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scheme val="minor"/>
    </font>
    <font>
      <b/>
      <vertAlign val="superscript"/>
      <sz val="10"/>
      <name val="Arial"/>
      <family val="2"/>
      <charset val="238"/>
    </font>
    <font>
      <sz val="9"/>
      <name val="Arial"/>
      <family val="2"/>
      <charset val="238"/>
    </font>
    <font>
      <b/>
      <vertAlign val="superscript"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rgb="FF000000"/>
      <name val="Calibri Light"/>
      <family val="2"/>
      <charset val="238"/>
    </font>
    <font>
      <sz val="12"/>
      <color theme="1"/>
      <name val="Arial"/>
      <family val="2"/>
      <charset val="238"/>
    </font>
    <font>
      <sz val="12"/>
      <color theme="1"/>
      <name val="Calibri Light"/>
      <family val="2"/>
      <charset val="238"/>
    </font>
    <font>
      <b/>
      <sz val="14"/>
      <color rgb="FF00000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u/>
      <sz val="14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11"/>
      <color theme="0"/>
      <name val="Arial"/>
      <family val="2"/>
      <charset val="238"/>
    </font>
    <font>
      <b/>
      <sz val="10"/>
      <color theme="0"/>
      <name val="Arial"/>
      <family val="2"/>
      <charset val="238"/>
    </font>
    <font>
      <sz val="11"/>
      <color theme="0"/>
      <name val="Calibri"/>
      <family val="2"/>
      <charset val="238"/>
      <scheme val="minor"/>
    </font>
    <font>
      <b/>
      <sz val="11"/>
      <color theme="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5" fillId="0" borderId="0"/>
    <xf numFmtId="0" fontId="6" fillId="0" borderId="0"/>
    <xf numFmtId="0" fontId="5" fillId="0" borderId="0"/>
    <xf numFmtId="0" fontId="21" fillId="0" borderId="0" applyNumberFormat="0" applyFill="0" applyBorder="0" applyAlignment="0" applyProtection="0"/>
  </cellStyleXfs>
  <cellXfs count="101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textRotation="90"/>
    </xf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2" fillId="0" borderId="1" xfId="3" applyFont="1" applyBorder="1" applyAlignment="1">
      <alignment horizontal="center" vertical="center" textRotation="90"/>
    </xf>
    <xf numFmtId="0" fontId="3" fillId="0" borderId="1" xfId="3" applyFont="1" applyBorder="1" applyAlignment="1">
      <alignment horizontal="center"/>
    </xf>
    <xf numFmtId="9" fontId="3" fillId="0" borderId="1" xfId="3" applyNumberFormat="1" applyFont="1" applyBorder="1" applyAlignment="1">
      <alignment horizontal="center"/>
    </xf>
    <xf numFmtId="164" fontId="3" fillId="0" borderId="1" xfId="3" applyNumberFormat="1" applyFont="1" applyBorder="1" applyAlignment="1">
      <alignment horizontal="center"/>
    </xf>
    <xf numFmtId="2" fontId="3" fillId="0" borderId="1" xfId="3" applyNumberFormat="1" applyFont="1" applyBorder="1" applyAlignment="1">
      <alignment horizontal="center"/>
    </xf>
    <xf numFmtId="0" fontId="8" fillId="0" borderId="0" xfId="3" applyFont="1"/>
    <xf numFmtId="9" fontId="2" fillId="0" borderId="0" xfId="3" applyNumberFormat="1" applyFont="1" applyAlignment="1">
      <alignment horizontal="left"/>
    </xf>
    <xf numFmtId="9" fontId="8" fillId="0" borderId="0" xfId="3" applyNumberFormat="1" applyFont="1" applyAlignment="1">
      <alignment horizontal="left"/>
    </xf>
    <xf numFmtId="0" fontId="10" fillId="0" borderId="0" xfId="3" applyFont="1"/>
    <xf numFmtId="0" fontId="10" fillId="0" borderId="1" xfId="3" applyFont="1" applyBorder="1"/>
    <xf numFmtId="0" fontId="10" fillId="0" borderId="1" xfId="3" applyFont="1" applyBorder="1" applyAlignment="1">
      <alignment horizontal="center"/>
    </xf>
    <xf numFmtId="0" fontId="10" fillId="0" borderId="1" xfId="0" applyFont="1" applyBorder="1"/>
    <xf numFmtId="164" fontId="10" fillId="0" borderId="1" xfId="3" applyNumberFormat="1" applyFont="1" applyBorder="1" applyAlignment="1">
      <alignment horizontal="center"/>
    </xf>
    <xf numFmtId="2" fontId="10" fillId="0" borderId="1" xfId="3" applyNumberFormat="1" applyFont="1" applyBorder="1" applyAlignment="1">
      <alignment horizontal="center"/>
    </xf>
    <xf numFmtId="1" fontId="10" fillId="0" borderId="1" xfId="3" applyNumberFormat="1" applyFont="1" applyBorder="1" applyAlignment="1">
      <alignment horizontal="center"/>
    </xf>
    <xf numFmtId="1" fontId="10" fillId="0" borderId="2" xfId="3" applyNumberFormat="1" applyFont="1" applyBorder="1"/>
    <xf numFmtId="0" fontId="10" fillId="0" borderId="0" xfId="3" applyFont="1" applyAlignment="1">
      <alignment horizontal="left" vertical="center" wrapText="1"/>
    </xf>
    <xf numFmtId="0" fontId="10" fillId="0" borderId="0" xfId="3" applyFont="1" applyAlignment="1">
      <alignment horizontal="center" vertical="center"/>
    </xf>
    <xf numFmtId="2" fontId="10" fillId="0" borderId="0" xfId="3" applyNumberFormat="1" applyFont="1" applyAlignment="1">
      <alignment horizontal="center" vertical="center"/>
    </xf>
    <xf numFmtId="0" fontId="10" fillId="0" borderId="0" xfId="3" applyFont="1" applyAlignment="1">
      <alignment horizontal="center"/>
    </xf>
    <xf numFmtId="0" fontId="10" fillId="0" borderId="0" xfId="0" applyFont="1"/>
    <xf numFmtId="0" fontId="10" fillId="0" borderId="1" xfId="0" applyFont="1" applyBorder="1" applyAlignment="1">
      <alignment horizontal="center"/>
    </xf>
    <xf numFmtId="2" fontId="10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 wrapText="1"/>
    </xf>
    <xf numFmtId="0" fontId="12" fillId="0" borderId="1" xfId="0" applyFont="1" applyBorder="1" applyAlignment="1">
      <alignment horizontal="center" vertical="center" textRotation="90"/>
    </xf>
    <xf numFmtId="0" fontId="0" fillId="0" borderId="1" xfId="0" applyBorder="1"/>
    <xf numFmtId="2" fontId="11" fillId="0" borderId="1" xfId="3" applyNumberFormat="1" applyFont="1" applyBorder="1" applyAlignment="1">
      <alignment horizontal="center"/>
    </xf>
    <xf numFmtId="0" fontId="2" fillId="0" borderId="1" xfId="3" applyFont="1" applyBorder="1" applyAlignment="1">
      <alignment horizontal="center" vertical="center" wrapText="1"/>
    </xf>
    <xf numFmtId="0" fontId="3" fillId="0" borderId="1" xfId="3" applyFont="1" applyBorder="1"/>
    <xf numFmtId="0" fontId="13" fillId="0" borderId="0" xfId="0" applyFont="1"/>
    <xf numFmtId="0" fontId="20" fillId="0" borderId="0" xfId="0" applyFont="1"/>
    <xf numFmtId="0" fontId="22" fillId="0" borderId="0" xfId="5" applyFont="1"/>
    <xf numFmtId="0" fontId="23" fillId="0" borderId="0" xfId="0" applyFont="1"/>
    <xf numFmtId="0" fontId="13" fillId="0" borderId="0" xfId="0" applyFont="1" applyAlignment="1">
      <alignment horizontal="left"/>
    </xf>
    <xf numFmtId="0" fontId="23" fillId="0" borderId="0" xfId="0" applyFont="1" applyAlignment="1">
      <alignment horizontal="left"/>
    </xf>
    <xf numFmtId="0" fontId="16" fillId="4" borderId="6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center" vertical="center" wrapText="1"/>
    </xf>
    <xf numFmtId="0" fontId="15" fillId="5" borderId="7" xfId="0" applyFont="1" applyFill="1" applyBorder="1" applyAlignment="1">
      <alignment horizontal="left" vertical="center" wrapText="1"/>
    </xf>
    <xf numFmtId="0" fontId="16" fillId="4" borderId="6" xfId="0" applyFont="1" applyFill="1" applyBorder="1" applyAlignment="1">
      <alignment vertical="center"/>
    </xf>
    <xf numFmtId="0" fontId="15" fillId="4" borderId="7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vertical="center" wrapText="1"/>
    </xf>
    <xf numFmtId="0" fontId="16" fillId="5" borderId="7" xfId="0" applyFont="1" applyFill="1" applyBorder="1" applyAlignment="1">
      <alignment vertical="center" wrapText="1"/>
    </xf>
    <xf numFmtId="0" fontId="15" fillId="5" borderId="7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left" vertical="center" wrapText="1"/>
    </xf>
    <xf numFmtId="0" fontId="17" fillId="4" borderId="6" xfId="0" applyFont="1" applyFill="1" applyBorder="1" applyAlignment="1">
      <alignment vertical="center"/>
    </xf>
    <xf numFmtId="0" fontId="18" fillId="5" borderId="7" xfId="0" applyFont="1" applyFill="1" applyBorder="1" applyAlignment="1">
      <alignment vertical="center" wrapText="1"/>
    </xf>
    <xf numFmtId="0" fontId="18" fillId="4" borderId="6" xfId="0" applyFont="1" applyFill="1" applyBorder="1" applyAlignment="1">
      <alignment vertical="center"/>
    </xf>
    <xf numFmtId="0" fontId="17" fillId="5" borderId="7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/>
    </xf>
    <xf numFmtId="0" fontId="10" fillId="0" borderId="0" xfId="0" applyFont="1" applyAlignment="1">
      <alignment horizontal="center" vertical="center" textRotation="90" wrapText="1"/>
    </xf>
    <xf numFmtId="0" fontId="10" fillId="0" borderId="1" xfId="0" applyFont="1" applyBorder="1" applyAlignment="1">
      <alignment horizontal="center" vertical="center" textRotation="90"/>
    </xf>
    <xf numFmtId="0" fontId="10" fillId="0" borderId="1" xfId="0" applyFont="1" applyBorder="1" applyAlignment="1">
      <alignment horizontal="center" vertical="center" textRotation="90" wrapText="1"/>
    </xf>
    <xf numFmtId="164" fontId="0" fillId="0" borderId="1" xfId="0" applyNumberFormat="1" applyBorder="1"/>
    <xf numFmtId="164" fontId="11" fillId="0" borderId="1" xfId="3" applyNumberFormat="1" applyFont="1" applyBorder="1" applyAlignment="1">
      <alignment horizontal="center"/>
    </xf>
    <xf numFmtId="164" fontId="10" fillId="0" borderId="1" xfId="3" applyNumberFormat="1" applyFont="1" applyBorder="1"/>
    <xf numFmtId="164" fontId="10" fillId="0" borderId="0" xfId="3" applyNumberFormat="1" applyFont="1"/>
    <xf numFmtId="0" fontId="3" fillId="0" borderId="8" xfId="0" applyFont="1" applyBorder="1" applyAlignment="1">
      <alignment horizontal="center" vertical="center" textRotation="90" wrapText="1"/>
    </xf>
    <xf numFmtId="2" fontId="0" fillId="0" borderId="0" xfId="0" applyNumberFormat="1"/>
    <xf numFmtId="164" fontId="0" fillId="0" borderId="0" xfId="0" applyNumberFormat="1"/>
    <xf numFmtId="1" fontId="0" fillId="0" borderId="0" xfId="0" applyNumberFormat="1"/>
    <xf numFmtId="0" fontId="24" fillId="0" borderId="0" xfId="0" applyFont="1"/>
    <xf numFmtId="0" fontId="24" fillId="0" borderId="0" xfId="0" applyFont="1" applyAlignment="1">
      <alignment horizontal="center" vertical="center"/>
    </xf>
    <xf numFmtId="14" fontId="24" fillId="0" borderId="0" xfId="0" applyNumberFormat="1" applyFont="1" applyAlignment="1">
      <alignment horizontal="center" vertical="center"/>
    </xf>
    <xf numFmtId="2" fontId="24" fillId="0" borderId="0" xfId="0" applyNumberFormat="1" applyFont="1" applyAlignment="1">
      <alignment horizontal="center" vertical="center"/>
    </xf>
    <xf numFmtId="0" fontId="25" fillId="0" borderId="0" xfId="0" applyFont="1"/>
    <xf numFmtId="2" fontId="25" fillId="0" borderId="0" xfId="0" applyNumberFormat="1" applyFont="1" applyAlignment="1">
      <alignment horizontal="center" vertical="center"/>
    </xf>
    <xf numFmtId="0" fontId="14" fillId="0" borderId="0" xfId="0" applyFont="1"/>
    <xf numFmtId="0" fontId="19" fillId="4" borderId="3" xfId="0" applyFont="1" applyFill="1" applyBorder="1" applyAlignment="1">
      <alignment horizontal="center" vertical="center"/>
    </xf>
    <xf numFmtId="0" fontId="19" fillId="4" borderId="4" xfId="0" applyFont="1" applyFill="1" applyBorder="1" applyAlignment="1">
      <alignment horizontal="center" vertical="center"/>
    </xf>
    <xf numFmtId="0" fontId="19" fillId="4" borderId="5" xfId="0" applyFont="1" applyFill="1" applyBorder="1" applyAlignment="1">
      <alignment horizontal="center" vertical="center"/>
    </xf>
    <xf numFmtId="0" fontId="19" fillId="5" borderId="3" xfId="0" applyFont="1" applyFill="1" applyBorder="1" applyAlignment="1">
      <alignment horizontal="center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19" fillId="5" borderId="5" xfId="0" applyFont="1" applyFill="1" applyBorder="1" applyAlignment="1">
      <alignment horizontal="center" vertical="center" wrapText="1"/>
    </xf>
    <xf numFmtId="0" fontId="3" fillId="3" borderId="1" xfId="3" applyFont="1" applyFill="1" applyBorder="1" applyAlignment="1">
      <alignment horizontal="center"/>
    </xf>
    <xf numFmtId="0" fontId="2" fillId="2" borderId="1" xfId="3" applyFont="1" applyFill="1" applyBorder="1" applyAlignment="1">
      <alignment horizontal="center"/>
    </xf>
    <xf numFmtId="0" fontId="2" fillId="0" borderId="1" xfId="3" applyFont="1" applyBorder="1" applyAlignment="1">
      <alignment horizontal="center" vertical="center" wrapText="1"/>
    </xf>
    <xf numFmtId="0" fontId="3" fillId="3" borderId="1" xfId="4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/>
    </xf>
    <xf numFmtId="0" fontId="26" fillId="0" borderId="0" xfId="3" applyFont="1"/>
    <xf numFmtId="0" fontId="10" fillId="0" borderId="0" xfId="3" applyFont="1" applyBorder="1"/>
    <xf numFmtId="0" fontId="26" fillId="0" borderId="0" xfId="3" applyFont="1" applyBorder="1"/>
    <xf numFmtId="0" fontId="27" fillId="0" borderId="0" xfId="3" applyFont="1" applyBorder="1" applyAlignment="1">
      <alignment horizontal="center"/>
    </xf>
    <xf numFmtId="0" fontId="28" fillId="0" borderId="0" xfId="0" applyFont="1" applyBorder="1"/>
    <xf numFmtId="164" fontId="26" fillId="0" borderId="0" xfId="3" applyNumberFormat="1" applyFont="1" applyBorder="1" applyAlignment="1">
      <alignment horizontal="center"/>
    </xf>
    <xf numFmtId="2" fontId="29" fillId="0" borderId="0" xfId="3" applyNumberFormat="1" applyFont="1" applyBorder="1" applyAlignment="1">
      <alignment horizontal="center"/>
    </xf>
    <xf numFmtId="2" fontId="26" fillId="0" borderId="0" xfId="3" applyNumberFormat="1" applyFont="1" applyBorder="1" applyAlignment="1">
      <alignment horizontal="center"/>
    </xf>
    <xf numFmtId="164" fontId="29" fillId="0" borderId="0" xfId="3" applyNumberFormat="1" applyFont="1" applyBorder="1" applyAlignment="1">
      <alignment horizontal="center"/>
    </xf>
    <xf numFmtId="0" fontId="27" fillId="0" borderId="0" xfId="3" applyFont="1" applyBorder="1"/>
    <xf numFmtId="164" fontId="27" fillId="0" borderId="0" xfId="3" applyNumberFormat="1" applyFont="1" applyBorder="1" applyAlignment="1">
      <alignment horizontal="center"/>
    </xf>
    <xf numFmtId="2" fontId="27" fillId="0" borderId="0" xfId="3" applyNumberFormat="1" applyFont="1" applyBorder="1" applyAlignment="1">
      <alignment horizontal="center"/>
    </xf>
    <xf numFmtId="0" fontId="0" fillId="0" borderId="0" xfId="0" applyBorder="1"/>
  </cellXfs>
  <cellStyles count="6">
    <cellStyle name="Hivatkozás" xfId="5" builtinId="8"/>
    <cellStyle name="Normál" xfId="0" builtinId="0"/>
    <cellStyle name="Normál 2" xfId="3" xr:uid="{00000000-0005-0000-0000-000001000000}"/>
    <cellStyle name="Normál 2 2" xfId="4" xr:uid="{00000000-0005-0000-0000-000002000000}"/>
    <cellStyle name="Normál 3" xfId="1" xr:uid="{00000000-0005-0000-0000-000003000000}"/>
    <cellStyle name="Normál 4" xfId="2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hartsheet" Target="chartsheets/sheet3.xml"/><Relationship Id="rId13" Type="http://schemas.openxmlformats.org/officeDocument/2006/relationships/worksheet" Target="worksheets/sheet10.xml"/><Relationship Id="rId18" Type="http://schemas.openxmlformats.org/officeDocument/2006/relationships/worksheet" Target="worksheets/sheet15.xml"/><Relationship Id="rId3" Type="http://schemas.openxmlformats.org/officeDocument/2006/relationships/worksheet" Target="worksheets/sheet2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5.xml"/><Relationship Id="rId12" Type="http://schemas.openxmlformats.org/officeDocument/2006/relationships/worksheet" Target="worksheets/sheet9.xml"/><Relationship Id="rId17" Type="http://schemas.openxmlformats.org/officeDocument/2006/relationships/worksheet" Target="worksheets/sheet14.xml"/><Relationship Id="rId2" Type="http://schemas.openxmlformats.org/officeDocument/2006/relationships/chartsheet" Target="chartsheets/sheet1.xml"/><Relationship Id="rId16" Type="http://schemas.openxmlformats.org/officeDocument/2006/relationships/worksheet" Target="worksheets/sheet13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11" Type="http://schemas.openxmlformats.org/officeDocument/2006/relationships/worksheet" Target="worksheets/sheet8.xml"/><Relationship Id="rId5" Type="http://schemas.openxmlformats.org/officeDocument/2006/relationships/worksheet" Target="worksheets/sheet3.xml"/><Relationship Id="rId15" Type="http://schemas.openxmlformats.org/officeDocument/2006/relationships/worksheet" Target="worksheets/sheet12.xml"/><Relationship Id="rId23" Type="http://schemas.openxmlformats.org/officeDocument/2006/relationships/calcChain" Target="calcChain.xml"/><Relationship Id="rId10" Type="http://schemas.openxmlformats.org/officeDocument/2006/relationships/worksheet" Target="worksheets/sheet7.xml"/><Relationship Id="rId19" Type="http://schemas.openxmlformats.org/officeDocument/2006/relationships/theme" Target="theme/theme1.xml"/><Relationship Id="rId4" Type="http://schemas.openxmlformats.org/officeDocument/2006/relationships/chartsheet" Target="chartsheets/sheet2.xml"/><Relationship Id="rId9" Type="http://schemas.openxmlformats.org/officeDocument/2006/relationships/worksheet" Target="worksheets/sheet6.xml"/><Relationship Id="rId14" Type="http://schemas.openxmlformats.org/officeDocument/2006/relationships/worksheet" Target="worksheets/sheet11.xml"/><Relationship Id="rId22" Type="http://schemas.openxmlformats.org/officeDocument/2006/relationships/sheetMetadata" Target="metadata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600" b="1"/>
              <a:t>Top20 Kisparcellás Hibridkukorica Fajtakísérletek 2023,</a:t>
            </a:r>
            <a:br>
              <a:rPr lang="hu-HU" sz="1600" b="1"/>
            </a:br>
            <a:r>
              <a:rPr lang="en-US" sz="1600" b="1"/>
              <a:t>termés-szemnedvesség diagramja</a:t>
            </a:r>
            <a:r>
              <a:rPr lang="hu-HU" sz="1600" b="1"/>
              <a:t>, korai csoport</a:t>
            </a:r>
            <a:endParaRPr lang="en-US" sz="1600" b="1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730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BCFD9BB8-E3B1-41AA-A1B5-8871CD4C2BC8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3EE-483C-A151-E313E0BB9A56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1B3FCC9A-262A-48D4-9AA0-3B2C2CEABA0C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23EE-483C-A151-E313E0BB9A56}"/>
                </c:ext>
              </c:extLst>
            </c:dLbl>
            <c:dLbl>
              <c:idx val="2"/>
              <c:layout>
                <c:manualLayout>
                  <c:x val="-2.1416855723750981E-2"/>
                  <c:y val="-5.3404101808230776E-2"/>
                </c:manualLayout>
              </c:layout>
              <c:tx>
                <c:rich>
                  <a:bodyPr/>
                  <a:lstStyle/>
                  <a:p>
                    <a:fld id="{1D6C553C-D486-4965-9517-BD0BC67EACF0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3EE-483C-A151-E313E0BB9A56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E5C0E745-4CDF-42DB-94F0-B545C4E92C49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3EE-483C-A151-E313E0BB9A56}"/>
                </c:ext>
              </c:extLst>
            </c:dLbl>
            <c:dLbl>
              <c:idx val="4"/>
              <c:layout>
                <c:manualLayout>
                  <c:x val="2.7932773915922849E-2"/>
                  <c:y val="-4.0860547112982364E-2"/>
                </c:manualLayout>
              </c:layout>
              <c:tx>
                <c:rich>
                  <a:bodyPr/>
                  <a:lstStyle/>
                  <a:p>
                    <a:fld id="{00DCE43D-1BB8-486C-BAA7-2621BBDBB28A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3EE-483C-A151-E313E0BB9A56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ABBD2195-F66A-4BAB-A5FC-42B7460A9F58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3EE-483C-A151-E313E0BB9A56}"/>
                </c:ext>
              </c:extLst>
            </c:dLbl>
            <c:dLbl>
              <c:idx val="6"/>
              <c:layout>
                <c:manualLayout>
                  <c:x val="-7.3004606998561261E-2"/>
                  <c:y val="-7.4310026300311499E-2"/>
                </c:manualLayout>
              </c:layout>
              <c:tx>
                <c:rich>
                  <a:bodyPr/>
                  <a:lstStyle/>
                  <a:p>
                    <a:fld id="{F1604900-1600-4703-B62B-FE42538D2281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23EE-483C-A151-E313E0BB9A56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42574DA4-7E79-40D5-AB12-83CA835AE17D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3EE-483C-A151-E313E0BB9A56}"/>
                </c:ext>
              </c:extLst>
            </c:dLbl>
            <c:dLbl>
              <c:idx val="8"/>
              <c:layout>
                <c:manualLayout>
                  <c:x val="-0.11698293842545017"/>
                  <c:y val="-3.4588769765358157E-2"/>
                </c:manualLayout>
              </c:layout>
              <c:tx>
                <c:rich>
                  <a:bodyPr/>
                  <a:lstStyle/>
                  <a:p>
                    <a:fld id="{D98CECFD-997E-4007-AAE2-1D314CF7FA90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23EE-483C-A151-E313E0BB9A56}"/>
                </c:ext>
              </c:extLst>
            </c:dLbl>
            <c:dLbl>
              <c:idx val="9"/>
              <c:layout>
                <c:manualLayout>
                  <c:x val="-3.0778611705966969E-5"/>
                  <c:y val="-3.2498177316150088E-2"/>
                </c:manualLayout>
              </c:layout>
              <c:tx>
                <c:rich>
                  <a:bodyPr/>
                  <a:lstStyle/>
                  <a:p>
                    <a:fld id="{2F9FA6E7-2A78-49DA-BD4F-BD9C878B3010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3EE-483C-A151-E313E0BB9A56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41D110A-80DA-4FDC-95D1-CAAACB691184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3EE-483C-A151-E313E0BB9A56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5F736769-01FC-4DCD-A6E3-AEF6469304E2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3EE-483C-A151-E313E0BB9A56}"/>
                </c:ext>
              </c:extLst>
            </c:dLbl>
            <c:dLbl>
              <c:idx val="12"/>
              <c:layout>
                <c:manualLayout>
                  <c:x val="2.5353074261364437E-2"/>
                  <c:y val="-2.2045215070109748E-2"/>
                </c:manualLayout>
              </c:layout>
              <c:tx>
                <c:rich>
                  <a:bodyPr/>
                  <a:lstStyle/>
                  <a:p>
                    <a:fld id="{E4816AB2-AD3D-49D4-8C27-6C87AB384FD0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3EE-483C-A151-E313E0BB9A5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'ÖsszesÍtéses táblázat FAO300'!$T$6:$T$18</c:f>
              <c:numCache>
                <c:formatCode>0.0</c:formatCode>
                <c:ptCount val="13"/>
                <c:pt idx="0">
                  <c:v>15.74</c:v>
                </c:pt>
                <c:pt idx="1">
                  <c:v>15.309999999999999</c:v>
                </c:pt>
                <c:pt idx="2">
                  <c:v>16.184999999999999</c:v>
                </c:pt>
                <c:pt idx="3">
                  <c:v>16.133333333333336</c:v>
                </c:pt>
                <c:pt idx="4">
                  <c:v>16.206666666666667</c:v>
                </c:pt>
                <c:pt idx="5">
                  <c:v>14.793333333333333</c:v>
                </c:pt>
                <c:pt idx="6">
                  <c:v>15.911666666666667</c:v>
                </c:pt>
                <c:pt idx="7">
                  <c:v>16.931666666666668</c:v>
                </c:pt>
                <c:pt idx="8">
                  <c:v>15.913333333333336</c:v>
                </c:pt>
                <c:pt idx="9">
                  <c:v>16.019999999999996</c:v>
                </c:pt>
                <c:pt idx="10">
                  <c:v>16.853333333333332</c:v>
                </c:pt>
                <c:pt idx="11">
                  <c:v>15.841666666666665</c:v>
                </c:pt>
                <c:pt idx="12">
                  <c:v>15.986666666666665</c:v>
                </c:pt>
              </c:numCache>
            </c:numRef>
          </c:xVal>
          <c:yVal>
            <c:numRef>
              <c:f>'ÖsszesÍtéses táblázat FAO300'!$U$6:$U$18</c:f>
              <c:numCache>
                <c:formatCode>0.00</c:formatCode>
                <c:ptCount val="13"/>
                <c:pt idx="0">
                  <c:v>13.475897417153995</c:v>
                </c:pt>
                <c:pt idx="1">
                  <c:v>13.423828760205669</c:v>
                </c:pt>
                <c:pt idx="2">
                  <c:v>13.164522727593759</c:v>
                </c:pt>
                <c:pt idx="3">
                  <c:v>12.963925191400399</c:v>
                </c:pt>
                <c:pt idx="4">
                  <c:v>12.898989942650504</c:v>
                </c:pt>
                <c:pt idx="5">
                  <c:v>12.881511286267195</c:v>
                </c:pt>
                <c:pt idx="6">
                  <c:v>12.843704479899428</c:v>
                </c:pt>
                <c:pt idx="7">
                  <c:v>12.793439980789335</c:v>
                </c:pt>
                <c:pt idx="8">
                  <c:v>12.684362234087633</c:v>
                </c:pt>
                <c:pt idx="9">
                  <c:v>12.282441026075654</c:v>
                </c:pt>
                <c:pt idx="10">
                  <c:v>12.115381067219356</c:v>
                </c:pt>
                <c:pt idx="11">
                  <c:v>11.098583554397264</c:v>
                </c:pt>
                <c:pt idx="12">
                  <c:v>12.718882305645016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'ÖsszesÍtéses táblázat FAO300'!$S$6:$S$18</c15:f>
                <c15:dlblRangeCache>
                  <c:ptCount val="13"/>
                  <c:pt idx="0">
                    <c:v>P9944</c:v>
                  </c:pt>
                  <c:pt idx="1">
                    <c:v>KWS OLTENIO</c:v>
                  </c:pt>
                  <c:pt idx="2">
                    <c:v>RGT Alexx</c:v>
                  </c:pt>
                  <c:pt idx="3">
                    <c:v>Dueling</c:v>
                  </c:pt>
                  <c:pt idx="4">
                    <c:v>Merida</c:v>
                  </c:pt>
                  <c:pt idx="5">
                    <c:v>P9415</c:v>
                  </c:pt>
                  <c:pt idx="6">
                    <c:v>P9363</c:v>
                  </c:pt>
                  <c:pt idx="7">
                    <c:v>Laurent (X95R271)</c:v>
                  </c:pt>
                  <c:pt idx="8">
                    <c:v>RH21086</c:v>
                  </c:pt>
                  <c:pt idx="9">
                    <c:v>Bizerba</c:v>
                  </c:pt>
                  <c:pt idx="10">
                    <c:v>DKC 4611</c:v>
                  </c:pt>
                  <c:pt idx="11">
                    <c:v>LID3130C</c:v>
                  </c:pt>
                  <c:pt idx="12">
                    <c:v>Átlag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23EE-483C-A151-E313E0BB9A56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164009327"/>
        <c:axId val="992801184"/>
      </c:scatterChart>
      <c:valAx>
        <c:axId val="116400932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6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600" b="1"/>
                  <a:t>Szemnedvesség, %</a:t>
                </a:r>
              </a:p>
            </c:rich>
          </c:tx>
          <c:layout>
            <c:manualLayout>
              <c:xMode val="edge"/>
              <c:yMode val="edge"/>
              <c:x val="0.17865488211737909"/>
              <c:y val="0.3974807208691992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6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2">
                    <a:lumMod val="7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992801184"/>
        <c:crossesAt val="12.719999999999999"/>
        <c:crossBetween val="midCat"/>
      </c:valAx>
      <c:valAx>
        <c:axId val="992801184"/>
        <c:scaling>
          <c:orientation val="minMax"/>
          <c:min val="11"/>
        </c:scaling>
        <c:delete val="0"/>
        <c:axPos val="l"/>
        <c:majorGridlines>
          <c:spPr>
            <a:ln w="9525" cap="flat" cmpd="sng" algn="ctr">
              <a:solidFill>
                <a:schemeClr val="bg2">
                  <a:lumMod val="90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200" b="1"/>
                  <a:t>termésátlag, t/ha</a:t>
                </a:r>
              </a:p>
            </c:rich>
          </c:tx>
          <c:layout>
            <c:manualLayout>
              <c:xMode val="edge"/>
              <c:yMode val="edge"/>
              <c:x val="0.51116171287063605"/>
              <c:y val="0.1370468949516801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0"/>
        <c:majorTickMark val="out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rgbClr val="00B05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164009327"/>
        <c:crossesAt val="15.99"/>
        <c:crossBetween val="midCat"/>
      </c:valAx>
      <c:spPr>
        <a:gradFill>
          <a:gsLst>
            <a:gs pos="49000">
              <a:schemeClr val="accent4">
                <a:lumMod val="5000"/>
                <a:lumOff val="95000"/>
              </a:schemeClr>
            </a:gs>
            <a:gs pos="76000">
              <a:schemeClr val="accent4">
                <a:lumMod val="45000"/>
                <a:lumOff val="55000"/>
              </a:schemeClr>
            </a:gs>
            <a:gs pos="83000">
              <a:schemeClr val="accent4">
                <a:lumMod val="45000"/>
                <a:lumOff val="55000"/>
              </a:schemeClr>
            </a:gs>
            <a:gs pos="100000">
              <a:schemeClr val="accent4">
                <a:lumMod val="30000"/>
                <a:lumOff val="70000"/>
              </a:schemeClr>
            </a:gs>
          </a:gsLst>
          <a:lin ang="2700000" scaled="0"/>
        </a:grad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Top20 Kisparcellás Hibridkukorica Fajtakísérletek 2023,</a:t>
            </a:r>
            <a:b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</a:b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termés-szemnedvesség diagramja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, középérésű csoport</a:t>
            </a:r>
            <a:endParaRPr lang="en-US" sz="1400" b="1" i="0" u="none" strike="noStrike" kern="1200" spc="0" baseline="0">
              <a:solidFill>
                <a:sysClr val="windowText" lastClr="000000">
                  <a:lumMod val="65000"/>
                  <a:lumOff val="35000"/>
                </a:sysClr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73025">
                <a:solidFill>
                  <a:schemeClr val="accent1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1.6397227792569472E-2"/>
                  <c:y val="-4.6076694773890245E-2"/>
                </c:manualLayout>
              </c:layout>
              <c:tx>
                <c:rich>
                  <a:bodyPr/>
                  <a:lstStyle/>
                  <a:p>
                    <a:fld id="{D1B9ADEF-F9B1-4464-8EE0-21C33513B5E6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64C2-44E2-A8C4-328F07B5B33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9C145AA7-DF57-4757-A316-9A879DFC1D46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64C2-44E2-A8C4-328F07B5B33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58795A3-3D5E-4007-B9E4-8E1F9E15D3D0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64C2-44E2-A8C4-328F07B5B330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12DE42ED-9BEC-4474-A118-860DCD48A136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64C2-44E2-A8C4-328F07B5B33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D0DB071-B46F-47BE-A917-430C894F0A5B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64C2-44E2-A8C4-328F07B5B33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32023128-44FB-40D3-B5B5-DB8FB55E9B1A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64C2-44E2-A8C4-328F07B5B330}"/>
                </c:ext>
              </c:extLst>
            </c:dLbl>
            <c:dLbl>
              <c:idx val="6"/>
              <c:layout>
                <c:manualLayout>
                  <c:x val="-1.7763663441950264E-2"/>
                  <c:y val="2.7227137820935145E-2"/>
                </c:manualLayout>
              </c:layout>
              <c:tx>
                <c:rich>
                  <a:bodyPr/>
                  <a:lstStyle/>
                  <a:p>
                    <a:fld id="{6CFF089C-4B6E-44B6-8B16-B6B629BF0EBA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64C2-44E2-A8C4-328F07B5B330}"/>
                </c:ext>
              </c:extLst>
            </c:dLbl>
            <c:dLbl>
              <c:idx val="7"/>
              <c:layout>
                <c:manualLayout>
                  <c:x val="-5.4657425975231579E-2"/>
                  <c:y val="-2.3038347386945122E-2"/>
                </c:manualLayout>
              </c:layout>
              <c:tx>
                <c:rich>
                  <a:bodyPr/>
                  <a:lstStyle/>
                  <a:p>
                    <a:fld id="{FA418A54-C053-475C-BB7A-0CB7FD86E9DC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64C2-44E2-A8C4-328F07B5B33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D4992A6B-F87C-45CE-8576-34BA6861F937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64C2-44E2-A8C4-328F07B5B33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4888041-0D45-4489-B484-D5B1DDCA6BD8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64C2-44E2-A8C4-328F07B5B33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09091E45-3A57-4781-B377-CA790BD41AC8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64C2-44E2-A8C4-328F07B5B33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48346FD-E1DC-4CD7-84D9-BBEB972C73BC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64C2-44E2-A8C4-328F07B5B33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032E4D72-8269-46F1-8716-1440C4C75B1D}" type="CELLRANGE">
                      <a:rPr lang="hu-HU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64C2-44E2-A8C4-328F07B5B330}"/>
                </c:ext>
              </c:extLst>
            </c:dLbl>
            <c:dLbl>
              <c:idx val="13"/>
              <c:layout>
                <c:manualLayout>
                  <c:x val="4.0993069481423186E-3"/>
                  <c:y val="6.0737461292855323E-2"/>
                </c:manualLayout>
              </c:layout>
              <c:tx>
                <c:rich>
                  <a:bodyPr/>
                  <a:lstStyle/>
                  <a:p>
                    <a:fld id="{DCB59BF7-94D6-4C31-B8FB-0B29DA0867EE}" type="CELLRANGE">
                      <a:rPr lang="en-US"/>
                      <a:pPr/>
                      <a:t>[CELLATARTOMÁNY]</a:t>
                    </a:fld>
                    <a:endParaRPr lang="hu-H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64C2-44E2-A8C4-328F07B5B33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hu-H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'ÖsszesÍtett táblázat FAO400'!$T$6:$T$19</c:f>
              <c:numCache>
                <c:formatCode>General</c:formatCode>
                <c:ptCount val="14"/>
                <c:pt idx="0">
                  <c:v>15.621666666666663</c:v>
                </c:pt>
                <c:pt idx="1">
                  <c:v>15.821666666666665</c:v>
                </c:pt>
                <c:pt idx="2">
                  <c:v>17.234999999999999</c:v>
                </c:pt>
                <c:pt idx="3">
                  <c:v>16.999999999999996</c:v>
                </c:pt>
                <c:pt idx="4">
                  <c:v>17.943333333333335</c:v>
                </c:pt>
                <c:pt idx="5">
                  <c:v>17.033333333333335</c:v>
                </c:pt>
                <c:pt idx="6">
                  <c:v>16.888333333333332</c:v>
                </c:pt>
                <c:pt idx="7">
                  <c:v>16.574999999999999</c:v>
                </c:pt>
                <c:pt idx="8">
                  <c:v>15.993333333333332</c:v>
                </c:pt>
                <c:pt idx="9">
                  <c:v>17.071666666666665</c:v>
                </c:pt>
                <c:pt idx="10">
                  <c:v>16.15666666666667</c:v>
                </c:pt>
                <c:pt idx="11">
                  <c:v>17.010000000000002</c:v>
                </c:pt>
                <c:pt idx="12">
                  <c:v>17.461666666666666</c:v>
                </c:pt>
                <c:pt idx="13">
                  <c:v>16.75474358974359</c:v>
                </c:pt>
              </c:numCache>
            </c:numRef>
          </c:xVal>
          <c:yVal>
            <c:numRef>
              <c:f>'ÖsszesÍtett táblázat FAO400'!$U$6:$U$19</c:f>
              <c:numCache>
                <c:formatCode>General</c:formatCode>
                <c:ptCount val="14"/>
                <c:pt idx="0">
                  <c:v>13.405608949911009</c:v>
                </c:pt>
                <c:pt idx="1">
                  <c:v>13.381162954230838</c:v>
                </c:pt>
                <c:pt idx="2">
                  <c:v>13.339660705709521</c:v>
                </c:pt>
                <c:pt idx="3">
                  <c:v>13.045208916009834</c:v>
                </c:pt>
                <c:pt idx="4">
                  <c:v>12.962650930869849</c:v>
                </c:pt>
                <c:pt idx="5">
                  <c:v>12.927888787121146</c:v>
                </c:pt>
                <c:pt idx="6">
                  <c:v>12.902120412746843</c:v>
                </c:pt>
                <c:pt idx="7">
                  <c:v>12.847954936152778</c:v>
                </c:pt>
                <c:pt idx="8">
                  <c:v>12.491635025567138</c:v>
                </c:pt>
                <c:pt idx="9">
                  <c:v>12.294786140068366</c:v>
                </c:pt>
                <c:pt idx="10">
                  <c:v>12.254459703505946</c:v>
                </c:pt>
                <c:pt idx="11">
                  <c:v>12.221986948046442</c:v>
                </c:pt>
                <c:pt idx="12">
                  <c:v>11.733981128344208</c:v>
                </c:pt>
                <c:pt idx="13">
                  <c:v>12.754546579867991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'ÖsszesÍtett táblázat FAO400'!$S$6:$S$19</c15:f>
                <c15:dlblRangeCache>
                  <c:ptCount val="14"/>
                  <c:pt idx="0">
                    <c:v>KWS FORTURIO</c:v>
                  </c:pt>
                  <c:pt idx="1">
                    <c:v>P9960</c:v>
                  </c:pt>
                  <c:pt idx="2">
                    <c:v>DKC5092</c:v>
                  </c:pt>
                  <c:pt idx="3">
                    <c:v>Fidencio</c:v>
                  </c:pt>
                  <c:pt idx="4">
                    <c:v>Kabardi</c:v>
                  </c:pt>
                  <c:pt idx="5">
                    <c:v>DKC5206</c:v>
                  </c:pt>
                  <c:pt idx="6">
                    <c:v>P9911</c:v>
                  </c:pt>
                  <c:pt idx="7">
                    <c:v>P9985</c:v>
                  </c:pt>
                  <c:pt idx="8">
                    <c:v>Solandri</c:v>
                  </c:pt>
                  <c:pt idx="9">
                    <c:v>DKC5075</c:v>
                  </c:pt>
                  <c:pt idx="10">
                    <c:v>P0217</c:v>
                  </c:pt>
                  <c:pt idx="11">
                    <c:v>P0023</c:v>
                  </c:pt>
                  <c:pt idx="12">
                    <c:v>Invador/LG</c:v>
                  </c:pt>
                  <c:pt idx="13">
                    <c:v>Átlag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64C2-44E2-A8C4-328F07B5B33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axId val="1480762400"/>
        <c:axId val="494514656"/>
      </c:scatterChart>
      <c:valAx>
        <c:axId val="14807624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2">
                    <a:lumMod val="60000"/>
                    <a:lumOff val="4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94514656"/>
        <c:crossesAt val="12.75"/>
        <c:crossBetween val="midCat"/>
      </c:valAx>
      <c:valAx>
        <c:axId val="4945146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476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rgbClr val="00B050"/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480762400"/>
        <c:crossesAt val="16.75"/>
        <c:crossBetween val="midCat"/>
      </c:valAx>
      <c:spPr>
        <a:gradFill>
          <a:gsLst>
            <a:gs pos="34000">
              <a:schemeClr val="accent4">
                <a:lumMod val="5000"/>
                <a:lumOff val="95000"/>
              </a:schemeClr>
            </a:gs>
            <a:gs pos="89000">
              <a:schemeClr val="accent4">
                <a:lumMod val="45000"/>
                <a:lumOff val="55000"/>
              </a:schemeClr>
            </a:gs>
            <a:gs pos="78000">
              <a:schemeClr val="accent4">
                <a:lumMod val="45000"/>
                <a:lumOff val="55000"/>
              </a:schemeClr>
            </a:gs>
            <a:gs pos="99000">
              <a:schemeClr val="accent4">
                <a:lumMod val="30000"/>
                <a:lumOff val="70000"/>
              </a:schemeClr>
            </a:gs>
          </a:gsLst>
          <a:lin ang="2700000" scaled="0"/>
        </a:grad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Top20 Kisparcellás Hibridkukorica Fajtakísérletek 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Bóly, </a:t>
            </a:r>
            <a:r>
              <a:rPr lang="en-US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2023</a:t>
            </a: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.</a:t>
            </a:r>
          </a:p>
          <a:p>
            <a:pPr>
              <a:defRPr/>
            </a:pPr>
            <a:r>
              <a:rPr lang="hu-HU" sz="1400" b="1" i="0" u="none" strike="noStrike" kern="1200" spc="0" baseline="0">
                <a:solidFill>
                  <a:sysClr val="windowText" lastClr="000000">
                    <a:lumMod val="65000"/>
                    <a:lumOff val="35000"/>
                  </a:sysClr>
                </a:solidFill>
              </a:rPr>
              <a:t>Korai hibridek tőszám-termés összefüggése, lineáris trendekkel bemutatva</a:t>
            </a:r>
            <a:endParaRPr lang="hu-HU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Koraitrend!$C$7</c:f>
              <c:strCache>
                <c:ptCount val="1"/>
                <c:pt idx="0">
                  <c:v>P9944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Koraitrend!$K$7:$O$7</c:f>
              <c:numCache>
                <c:formatCode>0.0</c:formatCode>
                <c:ptCount val="5"/>
                <c:pt idx="0">
                  <c:v>13.253324858038818</c:v>
                </c:pt>
                <c:pt idx="1">
                  <c:v>13.690886303924062</c:v>
                </c:pt>
                <c:pt idx="2">
                  <c:v>14.128447749809306</c:v>
                </c:pt>
                <c:pt idx="3">
                  <c:v>14.56600919569455</c:v>
                </c:pt>
                <c:pt idx="4">
                  <c:v>15.003570641579794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954-4B77-9FB4-70123C276935}"/>
            </c:ext>
          </c:extLst>
        </c:ser>
        <c:ser>
          <c:idx val="1"/>
          <c:order val="1"/>
          <c:tx>
            <c:strRef>
              <c:f>Koraitrend!$C$8</c:f>
              <c:strCache>
                <c:ptCount val="1"/>
                <c:pt idx="0">
                  <c:v>KWS OLTENIO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Koraitrend!$K$8:$O$8</c:f>
              <c:numCache>
                <c:formatCode>0.0</c:formatCode>
                <c:ptCount val="5"/>
                <c:pt idx="0">
                  <c:v>12.477476481057719</c:v>
                </c:pt>
                <c:pt idx="1">
                  <c:v>13.124772226459871</c:v>
                </c:pt>
                <c:pt idx="2">
                  <c:v>13.772067971862025</c:v>
                </c:pt>
                <c:pt idx="3">
                  <c:v>14.419363717264178</c:v>
                </c:pt>
                <c:pt idx="4">
                  <c:v>15.06665946266633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954-4B77-9FB4-70123C276935}"/>
            </c:ext>
          </c:extLst>
        </c:ser>
        <c:ser>
          <c:idx val="2"/>
          <c:order val="2"/>
          <c:tx>
            <c:strRef>
              <c:f>Koraitrend!$C$9</c:f>
              <c:strCache>
                <c:ptCount val="1"/>
                <c:pt idx="0">
                  <c:v>RGT Alexx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Koraitrend!$K$9:$O$9</c:f>
              <c:numCache>
                <c:formatCode>0.0</c:formatCode>
                <c:ptCount val="5"/>
                <c:pt idx="0">
                  <c:v>12.10599838969404</c:v>
                </c:pt>
                <c:pt idx="1">
                  <c:v>12.69122171370455</c:v>
                </c:pt>
                <c:pt idx="2">
                  <c:v>13.276445037715058</c:v>
                </c:pt>
                <c:pt idx="3">
                  <c:v>13.861668361725567</c:v>
                </c:pt>
                <c:pt idx="4">
                  <c:v>14.446891685736077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954-4B77-9FB4-70123C276935}"/>
            </c:ext>
          </c:extLst>
        </c:ser>
        <c:ser>
          <c:idx val="3"/>
          <c:order val="3"/>
          <c:tx>
            <c:strRef>
              <c:f>Koraitrend!$C$10</c:f>
              <c:strCache>
                <c:ptCount val="1"/>
                <c:pt idx="0">
                  <c:v>Dueling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Koraitrend!$K$10:$O$10</c:f>
              <c:numCache>
                <c:formatCode>0.0</c:formatCode>
                <c:ptCount val="5"/>
                <c:pt idx="0">
                  <c:v>12.143597762522248</c:v>
                </c:pt>
                <c:pt idx="1">
                  <c:v>12.707079201627257</c:v>
                </c:pt>
                <c:pt idx="2">
                  <c:v>13.270560640732265</c:v>
                </c:pt>
                <c:pt idx="3">
                  <c:v>13.834042079837275</c:v>
                </c:pt>
                <c:pt idx="4">
                  <c:v>14.397523518942283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954-4B77-9FB4-70123C276935}"/>
            </c:ext>
          </c:extLst>
        </c:ser>
        <c:ser>
          <c:idx val="4"/>
          <c:order val="4"/>
          <c:tx>
            <c:strRef>
              <c:f>Koraitrend!$C$11</c:f>
              <c:strCache>
                <c:ptCount val="1"/>
                <c:pt idx="0">
                  <c:v>Merida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Koraitrend!$K$11:$O$11</c:f>
              <c:numCache>
                <c:formatCode>0.0</c:formatCode>
                <c:ptCount val="5"/>
                <c:pt idx="0">
                  <c:v>12.592015933553691</c:v>
                </c:pt>
                <c:pt idx="1">
                  <c:v>12.902633189253327</c:v>
                </c:pt>
                <c:pt idx="2">
                  <c:v>13.213250444952962</c:v>
                </c:pt>
                <c:pt idx="3">
                  <c:v>13.523867700652598</c:v>
                </c:pt>
                <c:pt idx="4">
                  <c:v>13.834484956352233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954-4B77-9FB4-70123C276935}"/>
            </c:ext>
          </c:extLst>
        </c:ser>
        <c:ser>
          <c:idx val="5"/>
          <c:order val="5"/>
          <c:tx>
            <c:strRef>
              <c:f>Koraitrend!$C$12</c:f>
              <c:strCache>
                <c:ptCount val="1"/>
                <c:pt idx="0">
                  <c:v>P9415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Koraitrend!$K$12:$O$12</c:f>
              <c:numCache>
                <c:formatCode>0.0</c:formatCode>
                <c:ptCount val="5"/>
                <c:pt idx="0">
                  <c:v>12.557052716331894</c:v>
                </c:pt>
                <c:pt idx="1">
                  <c:v>13.030308924485126</c:v>
                </c:pt>
                <c:pt idx="2">
                  <c:v>13.503565132638361</c:v>
                </c:pt>
                <c:pt idx="3">
                  <c:v>13.976821340791593</c:v>
                </c:pt>
                <c:pt idx="4">
                  <c:v>14.450077548944826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2954-4B77-9FB4-70123C276935}"/>
            </c:ext>
          </c:extLst>
        </c:ser>
        <c:ser>
          <c:idx val="6"/>
          <c:order val="6"/>
          <c:tx>
            <c:strRef>
              <c:f>Koraitrend!$C$13</c:f>
              <c:strCache>
                <c:ptCount val="1"/>
                <c:pt idx="0">
                  <c:v>P9363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Koraitrend!$K$13:$O$13</c:f>
              <c:numCache>
                <c:formatCode>0.0</c:formatCode>
                <c:ptCount val="5"/>
                <c:pt idx="0">
                  <c:v>12.843129078735485</c:v>
                </c:pt>
                <c:pt idx="1">
                  <c:v>13.302437494702941</c:v>
                </c:pt>
                <c:pt idx="2">
                  <c:v>13.761745910670395</c:v>
                </c:pt>
                <c:pt idx="3">
                  <c:v>14.221054326637852</c:v>
                </c:pt>
                <c:pt idx="4">
                  <c:v>14.680362742605306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2954-4B77-9FB4-70123C276935}"/>
            </c:ext>
          </c:extLst>
        </c:ser>
        <c:ser>
          <c:idx val="7"/>
          <c:order val="7"/>
          <c:tx>
            <c:strRef>
              <c:f>Koraitrend!$C$14</c:f>
              <c:strCache>
                <c:ptCount val="1"/>
                <c:pt idx="0">
                  <c:v>Laurent (X95R271)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Koraitrend!$K$14:$O$14</c:f>
              <c:numCache>
                <c:formatCode>0.0</c:formatCode>
                <c:ptCount val="5"/>
                <c:pt idx="0">
                  <c:v>12.513946520891599</c:v>
                </c:pt>
                <c:pt idx="1">
                  <c:v>12.833119967793879</c:v>
                </c:pt>
                <c:pt idx="2">
                  <c:v>13.15229341469616</c:v>
                </c:pt>
                <c:pt idx="3">
                  <c:v>13.47146686159844</c:v>
                </c:pt>
                <c:pt idx="4">
                  <c:v>13.79064030850072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954-4B77-9FB4-70123C276935}"/>
            </c:ext>
          </c:extLst>
        </c:ser>
        <c:ser>
          <c:idx val="8"/>
          <c:order val="8"/>
          <c:tx>
            <c:strRef>
              <c:f>Koraitrend!$C$15</c:f>
              <c:strCache>
                <c:ptCount val="1"/>
                <c:pt idx="0">
                  <c:v>RH21086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Koraitrend!$K$15:$O$15</c:f>
              <c:numCache>
                <c:formatCode>0.0</c:formatCode>
                <c:ptCount val="5"/>
                <c:pt idx="0">
                  <c:v>11.754155013136707</c:v>
                </c:pt>
                <c:pt idx="1">
                  <c:v>12.467039579625391</c:v>
                </c:pt>
                <c:pt idx="2">
                  <c:v>13.179924146114075</c:v>
                </c:pt>
                <c:pt idx="3">
                  <c:v>13.892808712602761</c:v>
                </c:pt>
                <c:pt idx="4">
                  <c:v>14.605693279091447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954-4B77-9FB4-70123C276935}"/>
            </c:ext>
          </c:extLst>
        </c:ser>
        <c:ser>
          <c:idx val="9"/>
          <c:order val="9"/>
          <c:tx>
            <c:strRef>
              <c:f>Koraitrend!$C$16</c:f>
              <c:strCache>
                <c:ptCount val="1"/>
                <c:pt idx="0">
                  <c:v>Bizerba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Koraitrend!$K$16:$O$16</c:f>
              <c:numCache>
                <c:formatCode>0.0</c:formatCode>
                <c:ptCount val="5"/>
                <c:pt idx="0">
                  <c:v>12.416806509026188</c:v>
                </c:pt>
                <c:pt idx="1">
                  <c:v>12.186832358674463</c:v>
                </c:pt>
                <c:pt idx="2">
                  <c:v>11.956858208322739</c:v>
                </c:pt>
                <c:pt idx="3">
                  <c:v>11.726884057971015</c:v>
                </c:pt>
                <c:pt idx="4">
                  <c:v>11.49690990761929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2954-4B77-9FB4-70123C276935}"/>
            </c:ext>
          </c:extLst>
        </c:ser>
        <c:ser>
          <c:idx val="10"/>
          <c:order val="10"/>
          <c:tx>
            <c:strRef>
              <c:f>Koraitrend!$C$17</c:f>
              <c:strCache>
                <c:ptCount val="1"/>
                <c:pt idx="0">
                  <c:v>DKC 4611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Koraitrend!$K$17:$O$17</c:f>
              <c:numCache>
                <c:formatCode>0.0</c:formatCode>
                <c:ptCount val="5"/>
                <c:pt idx="0">
                  <c:v>11.177345537757438</c:v>
                </c:pt>
                <c:pt idx="1">
                  <c:v>11.882774175777609</c:v>
                </c:pt>
                <c:pt idx="2">
                  <c:v>12.588202813797778</c:v>
                </c:pt>
                <c:pt idx="3">
                  <c:v>13.29363145181795</c:v>
                </c:pt>
                <c:pt idx="4">
                  <c:v>13.999060089838121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2954-4B77-9FB4-70123C276935}"/>
            </c:ext>
          </c:extLst>
        </c:ser>
        <c:ser>
          <c:idx val="11"/>
          <c:order val="11"/>
          <c:tx>
            <c:strRef>
              <c:f>Koraitrend!$C$18</c:f>
              <c:strCache>
                <c:ptCount val="1"/>
                <c:pt idx="0">
                  <c:v>LID3130C</c:v>
                </c:pt>
              </c:strCache>
            </c:strRef>
          </c:tx>
          <c:spPr>
            <a:ln w="28575" cap="rnd">
              <a:solidFill>
                <a:schemeClr val="accent6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Koraitrend!$K$18:$O$18</c:f>
              <c:numCache>
                <c:formatCode>0.0</c:formatCode>
                <c:ptCount val="5"/>
                <c:pt idx="0">
                  <c:v>10.279960589880497</c:v>
                </c:pt>
                <c:pt idx="1">
                  <c:v>10.759405034324942</c:v>
                </c:pt>
                <c:pt idx="2">
                  <c:v>11.238849478769385</c:v>
                </c:pt>
                <c:pt idx="3">
                  <c:v>11.71829392321383</c:v>
                </c:pt>
                <c:pt idx="4">
                  <c:v>12.197738367658275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2954-4B77-9FB4-70123C276935}"/>
            </c:ext>
          </c:extLst>
        </c:ser>
        <c:ser>
          <c:idx val="12"/>
          <c:order val="12"/>
          <c:tx>
            <c:strRef>
              <c:f>Koraitrend!$C$19</c:f>
              <c:strCache>
                <c:ptCount val="1"/>
                <c:pt idx="0">
                  <c:v>Átlag</c:v>
                </c:pt>
              </c:strCache>
            </c:strRef>
          </c:tx>
          <c:spPr>
            <a:ln w="28575" cap="rnd">
              <a:solidFill>
                <a:schemeClr val="accent1">
                  <a:lumMod val="80000"/>
                  <a:lumOff val="20000"/>
                </a:schemeClr>
              </a:solidFill>
              <a:round/>
            </a:ln>
            <a:effectLst/>
          </c:spPr>
          <c:marker>
            <c:symbol val="none"/>
          </c:marker>
          <c:cat>
            <c:strRef>
              <c:f>Koraitrend!$K$6:$O$6</c:f>
              <c:strCache>
                <c:ptCount val="5"/>
                <c:pt idx="0">
                  <c:v>Bóly 5500 </c:v>
                </c:pt>
                <c:pt idx="1">
                  <c:v>Bóly 65000</c:v>
                </c:pt>
                <c:pt idx="2">
                  <c:v>Bóly Normál</c:v>
                </c:pt>
                <c:pt idx="3">
                  <c:v>Bóly 75000</c:v>
                </c:pt>
                <c:pt idx="4">
                  <c:v>Bóly 85000</c:v>
                </c:pt>
              </c:strCache>
            </c:strRef>
          </c:cat>
          <c:val>
            <c:numRef>
              <c:f>Koraitrend!$K$19:$O$19</c:f>
              <c:numCache>
                <c:formatCode>0.0</c:formatCode>
                <c:ptCount val="5"/>
                <c:pt idx="0">
                  <c:v>12.17623411588553</c:v>
                </c:pt>
                <c:pt idx="1">
                  <c:v>12.63154251419612</c:v>
                </c:pt>
                <c:pt idx="2">
                  <c:v>13.08685091250671</c:v>
                </c:pt>
                <c:pt idx="3">
                  <c:v>13.542159310817301</c:v>
                </c:pt>
                <c:pt idx="4">
                  <c:v>13.997467709127891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2954-4B77-9FB4-70123C2769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263152"/>
        <c:axId val="420979312"/>
      </c:lineChart>
      <c:catAx>
        <c:axId val="1522631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Termőtő/ha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420979312"/>
        <c:crosses val="autoZero"/>
        <c:auto val="1"/>
        <c:lblAlgn val="ctr"/>
        <c:lblOffset val="100"/>
        <c:noMultiLvlLbl val="0"/>
      </c:catAx>
      <c:valAx>
        <c:axId val="420979312"/>
        <c:scaling>
          <c:orientation val="minMax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400" b="1"/>
                  <a:t>Termés, t/ha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hu-HU"/>
            </a:p>
          </c:txPr>
        </c:title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hu-HU"/>
          </a:p>
        </c:txPr>
        <c:crossAx val="1522631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u-HU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hu-HU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chart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3F6FD127-A1C0-45B3-B673-5F7583E1456D}">
  <sheetPr codeName="Diagram2"/>
  <sheetViews>
    <sheetView zoomScale="72" workbookViewId="0" zoomToFit="1"/>
  </sheetViews>
  <pageMargins left="0.7" right="0.7" top="0.75" bottom="0.75" header="0.3" footer="0.3"/>
  <drawing r:id="rId1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692404C2-B730-4C17-9C7E-97926F4583BC}">
  <sheetPr codeName="Diagram4"/>
  <sheetViews>
    <sheetView zoomScale="71" workbookViewId="0" zoomToFit="1"/>
  </sheetViews>
  <pageMargins left="0.7" right="0.7" top="0.75" bottom="0.75" header="0.3" footer="0.3"/>
  <drawing r:id="rId1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F0BC35E9-ADB2-4E75-802A-FC0FE4F9981F}">
  <sheetPr codeName="Diagram8">
    <tabColor rgb="FFFF0000"/>
  </sheetPr>
  <sheetViews>
    <sheetView zoomScale="72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64250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AEF0BB60-1FA3-F489-D5AE-215B8A954A35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0.08087</cdr:x>
      <cdr:y>0.22648</cdr:y>
    </cdr:from>
    <cdr:to>
      <cdr:x>0.11845</cdr:x>
      <cdr:y>0.30836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DFBFEA7E-2555-4888-CB30-CAD2256FD17B}"/>
            </a:ext>
          </a:extLst>
        </cdr:cNvPr>
        <cdr:cNvSpPr txBox="1"/>
      </cdr:nvSpPr>
      <cdr:spPr>
        <a:xfrm xmlns:a="http://schemas.openxmlformats.org/drawingml/2006/main">
          <a:off x="751417" y="1375833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2400" b="1"/>
            <a:t>1</a:t>
          </a:r>
        </a:p>
      </cdr:txBody>
    </cdr:sp>
  </cdr:relSizeAnchor>
  <cdr:relSizeAnchor xmlns:cdr="http://schemas.openxmlformats.org/drawingml/2006/chartDrawing">
    <cdr:from>
      <cdr:x>0.80159</cdr:x>
      <cdr:y>0.62857</cdr:y>
    </cdr:from>
    <cdr:to>
      <cdr:x>0.83918</cdr:x>
      <cdr:y>0.71045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599E28EE-DDC5-124E-4147-AE59B3A76679}"/>
            </a:ext>
          </a:extLst>
        </cdr:cNvPr>
        <cdr:cNvSpPr txBox="1"/>
      </cdr:nvSpPr>
      <cdr:spPr>
        <a:xfrm xmlns:a="http://schemas.openxmlformats.org/drawingml/2006/main">
          <a:off x="7448550" y="3818467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4</a:t>
          </a:r>
        </a:p>
        <a:p xmlns:a="http://schemas.openxmlformats.org/drawingml/2006/main">
          <a:endParaRPr lang="hu-HU" sz="2400" b="1"/>
        </a:p>
      </cdr:txBody>
    </cdr:sp>
  </cdr:relSizeAnchor>
  <cdr:relSizeAnchor xmlns:cdr="http://schemas.openxmlformats.org/drawingml/2006/chartDrawing">
    <cdr:from>
      <cdr:x>0.08178</cdr:x>
      <cdr:y>0.62335</cdr:y>
    </cdr:from>
    <cdr:to>
      <cdr:x>0.11936</cdr:x>
      <cdr:y>0.70523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599E28EE-DDC5-124E-4147-AE59B3A76679}"/>
            </a:ext>
          </a:extLst>
        </cdr:cNvPr>
        <cdr:cNvSpPr txBox="1"/>
      </cdr:nvSpPr>
      <cdr:spPr>
        <a:xfrm xmlns:a="http://schemas.openxmlformats.org/drawingml/2006/main">
          <a:off x="759884" y="3786717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3</a:t>
          </a:r>
        </a:p>
      </cdr:txBody>
    </cdr:sp>
  </cdr:relSizeAnchor>
  <cdr:relSizeAnchor xmlns:cdr="http://schemas.openxmlformats.org/drawingml/2006/chartDrawing">
    <cdr:from>
      <cdr:x>0.79499</cdr:x>
      <cdr:y>0.22648</cdr:y>
    </cdr:from>
    <cdr:to>
      <cdr:x>0.83599</cdr:x>
      <cdr:y>0.30139</cdr:y>
    </cdr:to>
    <cdr:sp macro="" textlink="">
      <cdr:nvSpPr>
        <cdr:cNvPr id="6" name="Szövegdoboz 5">
          <a:extLst xmlns:a="http://schemas.openxmlformats.org/drawingml/2006/main">
            <a:ext uri="{FF2B5EF4-FFF2-40B4-BE49-F238E27FC236}">
              <a16:creationId xmlns:a16="http://schemas.microsoft.com/office/drawing/2014/main" id="{B176CA39-CAE2-A17B-D669-9EC344F40ACC}"/>
            </a:ext>
          </a:extLst>
        </cdr:cNvPr>
        <cdr:cNvSpPr txBox="1"/>
      </cdr:nvSpPr>
      <cdr:spPr>
        <a:xfrm xmlns:a="http://schemas.openxmlformats.org/drawingml/2006/main">
          <a:off x="7387167" y="1375834"/>
          <a:ext cx="381000" cy="455083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2400" b="1"/>
            <a:t>2</a:t>
          </a:r>
        </a:p>
      </cdr:txBody>
    </cdr:sp>
  </cdr:relSizeAnchor>
  <cdr:relSizeAnchor xmlns:cdr="http://schemas.openxmlformats.org/drawingml/2006/chartDrawing">
    <cdr:from>
      <cdr:x>0.05581</cdr:x>
      <cdr:y>0.75784</cdr:y>
    </cdr:from>
    <cdr:to>
      <cdr:x>0.32232</cdr:x>
      <cdr:y>0.90836</cdr:y>
    </cdr:to>
    <cdr:sp macro="" textlink="">
      <cdr:nvSpPr>
        <cdr:cNvPr id="7" name="Szövegdoboz 6">
          <a:extLst xmlns:a="http://schemas.openxmlformats.org/drawingml/2006/main">
            <a:ext uri="{FF2B5EF4-FFF2-40B4-BE49-F238E27FC236}">
              <a16:creationId xmlns:a16="http://schemas.microsoft.com/office/drawing/2014/main" id="{94ADE3B4-D5AB-2033-E867-8C3DFC0D9893}"/>
            </a:ext>
          </a:extLst>
        </cdr:cNvPr>
        <cdr:cNvSpPr txBox="1"/>
      </cdr:nvSpPr>
      <cdr:spPr>
        <a:xfrm xmlns:a="http://schemas.openxmlformats.org/drawingml/2006/main">
          <a:off x="518583" y="4603750"/>
          <a:ext cx="2476500" cy="914400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hu-HU" sz="1200" b="1"/>
            <a:t>1: átlag feletti termés, átlag alatti víz</a:t>
          </a:r>
        </a:p>
        <a:p xmlns:a="http://schemas.openxmlformats.org/drawingml/2006/main">
          <a:r>
            <a:rPr lang="hu-HU" sz="1200" b="1"/>
            <a:t>2.átlag feletti termés, átlag feletti víz</a:t>
          </a:r>
        </a:p>
        <a:p xmlns:a="http://schemas.openxmlformats.org/drawingml/2006/main">
          <a:r>
            <a:rPr lang="hu-HU" sz="1200" b="1"/>
            <a:t>3 átlag alatti termés, átlag alatti víz</a:t>
          </a:r>
        </a:p>
        <a:p xmlns:a="http://schemas.openxmlformats.org/drawingml/2006/main">
          <a:r>
            <a:rPr lang="hu-HU" sz="1200" b="1"/>
            <a:t>4 Átlag alatti termés, átlag</a:t>
          </a:r>
          <a:r>
            <a:rPr lang="hu-HU" sz="1200" b="1" baseline="0"/>
            <a:t> feletti víz</a:t>
          </a:r>
          <a:endParaRPr lang="hu-HU" sz="1200" b="1"/>
        </a:p>
        <a:p xmlns:a="http://schemas.openxmlformats.org/drawingml/2006/main">
          <a:endParaRPr lang="hu-HU" sz="1200" b="1"/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94254" cy="6063803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C7BADEB0-BCAF-F3FA-0E14-172803F4DEE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0.04011</cdr:x>
      <cdr:y>0.80838</cdr:y>
    </cdr:from>
    <cdr:to>
      <cdr:x>0.30656</cdr:x>
      <cdr:y>0.95917</cdr:y>
    </cdr:to>
    <cdr:sp macro="" textlink="">
      <cdr:nvSpPr>
        <cdr:cNvPr id="2" name="Szövegdoboz 1">
          <a:extLst xmlns:a="http://schemas.openxmlformats.org/drawingml/2006/main">
            <a:ext uri="{FF2B5EF4-FFF2-40B4-BE49-F238E27FC236}">
              <a16:creationId xmlns:a16="http://schemas.microsoft.com/office/drawing/2014/main" id="{E2DF3216-4B1B-5D71-61CD-B62674B78508}"/>
            </a:ext>
          </a:extLst>
        </cdr:cNvPr>
        <cdr:cNvSpPr txBox="1"/>
      </cdr:nvSpPr>
      <cdr:spPr>
        <a:xfrm xmlns:a="http://schemas.openxmlformats.org/drawingml/2006/main">
          <a:off x="372772" y="4901843"/>
          <a:ext cx="2476500" cy="914400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1200" b="1"/>
            <a:t>1: átlag feletti termés, átlag alatti víz</a:t>
          </a:r>
        </a:p>
        <a:p xmlns:a="http://schemas.openxmlformats.org/drawingml/2006/main">
          <a:r>
            <a:rPr lang="hu-HU" sz="1200" b="1"/>
            <a:t>2.átlag feletti termés, átlag feletti víz</a:t>
          </a:r>
        </a:p>
        <a:p xmlns:a="http://schemas.openxmlformats.org/drawingml/2006/main">
          <a:r>
            <a:rPr lang="hu-HU" sz="1200" b="1"/>
            <a:t>3 átlag alatti termés, átlag alatti víz</a:t>
          </a:r>
        </a:p>
        <a:p xmlns:a="http://schemas.openxmlformats.org/drawingml/2006/main">
          <a:r>
            <a:rPr lang="hu-HU" sz="1200" b="1"/>
            <a:t>4 Átlag alatti termés, átlag</a:t>
          </a:r>
          <a:r>
            <a:rPr lang="hu-HU" sz="1200" b="1" baseline="0"/>
            <a:t> feletti víz</a:t>
          </a:r>
          <a:endParaRPr lang="hu-HU" sz="1200" b="1"/>
        </a:p>
        <a:p xmlns:a="http://schemas.openxmlformats.org/drawingml/2006/main">
          <a:endParaRPr lang="hu-HU" sz="1200" b="1"/>
        </a:p>
      </cdr:txBody>
    </cdr:sp>
  </cdr:relSizeAnchor>
  <cdr:relSizeAnchor xmlns:cdr="http://schemas.openxmlformats.org/drawingml/2006/chartDrawing">
    <cdr:from>
      <cdr:x>0.18099</cdr:x>
      <cdr:y>0.25794</cdr:y>
    </cdr:from>
    <cdr:to>
      <cdr:x>0.21856</cdr:x>
      <cdr:y>0.33997</cdr:y>
    </cdr:to>
    <cdr:sp macro="" textlink="">
      <cdr:nvSpPr>
        <cdr:cNvPr id="3" name="Szövegdoboz 1">
          <a:extLst xmlns:a="http://schemas.openxmlformats.org/drawingml/2006/main">
            <a:ext uri="{FF2B5EF4-FFF2-40B4-BE49-F238E27FC236}">
              <a16:creationId xmlns:a16="http://schemas.microsoft.com/office/drawing/2014/main" id="{02FD1A3A-85EB-DDBD-6AB5-7D8A361191FA}"/>
            </a:ext>
          </a:extLst>
        </cdr:cNvPr>
        <cdr:cNvSpPr txBox="1"/>
      </cdr:nvSpPr>
      <cdr:spPr>
        <a:xfrm xmlns:a="http://schemas.openxmlformats.org/drawingml/2006/main">
          <a:off x="1682124" y="1564068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1</a:t>
          </a:r>
        </a:p>
      </cdr:txBody>
    </cdr:sp>
  </cdr:relSizeAnchor>
  <cdr:relSizeAnchor xmlns:cdr="http://schemas.openxmlformats.org/drawingml/2006/chartDrawing">
    <cdr:from>
      <cdr:x>0.81032</cdr:x>
      <cdr:y>0.25617</cdr:y>
    </cdr:from>
    <cdr:to>
      <cdr:x>0.84789</cdr:x>
      <cdr:y>0.3382</cdr:y>
    </cdr:to>
    <cdr:sp macro="" textlink="">
      <cdr:nvSpPr>
        <cdr:cNvPr id="4" name="Szövegdoboz 1">
          <a:extLst xmlns:a="http://schemas.openxmlformats.org/drawingml/2006/main">
            <a:ext uri="{FF2B5EF4-FFF2-40B4-BE49-F238E27FC236}">
              <a16:creationId xmlns:a16="http://schemas.microsoft.com/office/drawing/2014/main" id="{4BB23621-1604-3517-79CB-AE558EFEF69E}"/>
            </a:ext>
          </a:extLst>
        </cdr:cNvPr>
        <cdr:cNvSpPr txBox="1"/>
      </cdr:nvSpPr>
      <cdr:spPr>
        <a:xfrm xmlns:a="http://schemas.openxmlformats.org/drawingml/2006/main">
          <a:off x="7531279" y="1553336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2</a:t>
          </a:r>
        </a:p>
      </cdr:txBody>
    </cdr:sp>
  </cdr:relSizeAnchor>
  <cdr:relSizeAnchor xmlns:cdr="http://schemas.openxmlformats.org/drawingml/2006/chartDrawing">
    <cdr:from>
      <cdr:x>0.17175</cdr:x>
      <cdr:y>0.66678</cdr:y>
    </cdr:from>
    <cdr:to>
      <cdr:x>0.20932</cdr:x>
      <cdr:y>0.74882</cdr:y>
    </cdr:to>
    <cdr:sp macro="" textlink="">
      <cdr:nvSpPr>
        <cdr:cNvPr id="5" name="Szövegdoboz 1">
          <a:extLst xmlns:a="http://schemas.openxmlformats.org/drawingml/2006/main">
            <a:ext uri="{FF2B5EF4-FFF2-40B4-BE49-F238E27FC236}">
              <a16:creationId xmlns:a16="http://schemas.microsoft.com/office/drawing/2014/main" id="{AE1DC76B-83FD-2F20-8552-0B7F99F55A54}"/>
            </a:ext>
          </a:extLst>
        </cdr:cNvPr>
        <cdr:cNvSpPr txBox="1"/>
      </cdr:nvSpPr>
      <cdr:spPr>
        <a:xfrm xmlns:a="http://schemas.openxmlformats.org/drawingml/2006/main">
          <a:off x="1596265" y="4043251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3</a:t>
          </a:r>
        </a:p>
      </cdr:txBody>
    </cdr:sp>
  </cdr:relSizeAnchor>
  <cdr:relSizeAnchor xmlns:cdr="http://schemas.openxmlformats.org/drawingml/2006/chartDrawing">
    <cdr:from>
      <cdr:x>0.80223</cdr:x>
      <cdr:y>0.66501</cdr:y>
    </cdr:from>
    <cdr:to>
      <cdr:x>0.83981</cdr:x>
      <cdr:y>0.74705</cdr:y>
    </cdr:to>
    <cdr:sp macro="" textlink="">
      <cdr:nvSpPr>
        <cdr:cNvPr id="6" name="Szövegdoboz 1">
          <a:extLst xmlns:a="http://schemas.openxmlformats.org/drawingml/2006/main">
            <a:ext uri="{FF2B5EF4-FFF2-40B4-BE49-F238E27FC236}">
              <a16:creationId xmlns:a16="http://schemas.microsoft.com/office/drawing/2014/main" id="{BC4CEDD8-B605-1D69-5998-93E7122D028D}"/>
            </a:ext>
          </a:extLst>
        </cdr:cNvPr>
        <cdr:cNvSpPr txBox="1"/>
      </cdr:nvSpPr>
      <cdr:spPr>
        <a:xfrm xmlns:a="http://schemas.openxmlformats.org/drawingml/2006/main">
          <a:off x="7456152" y="4032519"/>
          <a:ext cx="349250" cy="497417"/>
        </a:xfrm>
        <a:prstGeom xmlns:a="http://schemas.openxmlformats.org/drawingml/2006/main" prst="rect">
          <a:avLst/>
        </a:prstGeom>
        <a:solidFill xmlns:a="http://schemas.openxmlformats.org/drawingml/2006/main">
          <a:schemeClr val="tx2">
            <a:lumMod val="20000"/>
            <a:lumOff val="80000"/>
          </a:schemeClr>
        </a:solidFill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hu-HU" sz="2400" b="1"/>
            <a:t>4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92167" cy="6074833"/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CBD83169-607B-8360-4598-7F5B2132DB8A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magyarkukoricaklub.hu/top20/15-top20_kukorica-hibridek-termokepessege-es-tulajdosagai-202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A7F15-9CD8-4386-938A-20DDFF8CEA7E}">
  <sheetPr codeName="Munka1">
    <tabColor rgb="FFFF0000"/>
  </sheetPr>
  <dimension ref="A1:F19"/>
  <sheetViews>
    <sheetView tabSelected="1" workbookViewId="0">
      <selection activeCell="C13" sqref="C13"/>
    </sheetView>
  </sheetViews>
  <sheetFormatPr defaultRowHeight="15.6" x14ac:dyDescent="0.3"/>
  <cols>
    <col min="1" max="5" width="31.77734375" style="35" customWidth="1"/>
    <col min="6" max="6" width="31.77734375" style="39" customWidth="1"/>
  </cols>
  <sheetData>
    <row r="1" spans="1:6" s="36" customFormat="1" ht="18.600000000000001" thickBot="1" x14ac:dyDescent="0.4">
      <c r="A1" s="75" t="s">
        <v>91</v>
      </c>
      <c r="B1" s="76"/>
      <c r="C1" s="77"/>
      <c r="D1" s="78" t="s">
        <v>92</v>
      </c>
      <c r="E1" s="79"/>
      <c r="F1" s="80"/>
    </row>
    <row r="2" spans="1:6" ht="16.2" thickBot="1" x14ac:dyDescent="0.35">
      <c r="A2" s="41" t="s">
        <v>93</v>
      </c>
      <c r="B2" s="42" t="s">
        <v>94</v>
      </c>
      <c r="C2" s="43" t="s">
        <v>95</v>
      </c>
      <c r="D2" s="44" t="s">
        <v>93</v>
      </c>
      <c r="E2" s="44" t="s">
        <v>94</v>
      </c>
      <c r="F2" s="45" t="s">
        <v>95</v>
      </c>
    </row>
    <row r="3" spans="1:6" ht="16.2" thickBot="1" x14ac:dyDescent="0.35">
      <c r="A3" s="46" t="s">
        <v>63</v>
      </c>
      <c r="B3" s="47" t="s">
        <v>96</v>
      </c>
      <c r="C3" s="48" t="s">
        <v>97</v>
      </c>
      <c r="D3" s="49" t="s">
        <v>98</v>
      </c>
      <c r="E3" s="50" t="s">
        <v>99</v>
      </c>
      <c r="F3" s="51" t="s">
        <v>100</v>
      </c>
    </row>
    <row r="4" spans="1:6" ht="16.2" thickBot="1" x14ac:dyDescent="0.35">
      <c r="A4" s="46" t="s">
        <v>47</v>
      </c>
      <c r="B4" s="47" t="s">
        <v>96</v>
      </c>
      <c r="C4" s="48" t="s">
        <v>101</v>
      </c>
      <c r="D4" s="49" t="s">
        <v>73</v>
      </c>
      <c r="E4" s="50" t="s">
        <v>102</v>
      </c>
      <c r="F4" s="51" t="s">
        <v>101</v>
      </c>
    </row>
    <row r="5" spans="1:6" ht="16.2" thickBot="1" x14ac:dyDescent="0.35">
      <c r="A5" s="52" t="s">
        <v>11</v>
      </c>
      <c r="B5" s="47" t="s">
        <v>96</v>
      </c>
      <c r="C5" s="48" t="s">
        <v>103</v>
      </c>
      <c r="D5" s="49" t="s">
        <v>50</v>
      </c>
      <c r="E5" s="50" t="s">
        <v>102</v>
      </c>
      <c r="F5" s="51" t="s">
        <v>104</v>
      </c>
    </row>
    <row r="6" spans="1:6" ht="16.2" thickBot="1" x14ac:dyDescent="0.35">
      <c r="A6" s="52" t="s">
        <v>64</v>
      </c>
      <c r="B6" s="47" t="s">
        <v>105</v>
      </c>
      <c r="C6" s="48" t="s">
        <v>103</v>
      </c>
      <c r="D6" s="53" t="s">
        <v>74</v>
      </c>
      <c r="E6" s="50" t="s">
        <v>106</v>
      </c>
      <c r="F6" s="51" t="s">
        <v>107</v>
      </c>
    </row>
    <row r="7" spans="1:6" ht="16.2" thickBot="1" x14ac:dyDescent="0.35">
      <c r="A7" s="46" t="s">
        <v>65</v>
      </c>
      <c r="B7" s="47" t="s">
        <v>108</v>
      </c>
      <c r="C7" s="48" t="s">
        <v>109</v>
      </c>
      <c r="D7" s="49" t="s">
        <v>54</v>
      </c>
      <c r="E7" s="50" t="s">
        <v>106</v>
      </c>
      <c r="F7" s="51" t="s">
        <v>109</v>
      </c>
    </row>
    <row r="8" spans="1:6" ht="16.2" thickBot="1" x14ac:dyDescent="0.35">
      <c r="A8" s="54" t="s">
        <v>110</v>
      </c>
      <c r="B8" s="47" t="s">
        <v>111</v>
      </c>
      <c r="C8" s="48" t="s">
        <v>112</v>
      </c>
      <c r="D8" s="49" t="s">
        <v>52</v>
      </c>
      <c r="E8" s="50" t="s">
        <v>106</v>
      </c>
      <c r="F8" s="51" t="s">
        <v>104</v>
      </c>
    </row>
    <row r="9" spans="1:6" ht="16.2" thickBot="1" x14ac:dyDescent="0.35">
      <c r="A9" s="46" t="s">
        <v>67</v>
      </c>
      <c r="B9" s="47" t="s">
        <v>111</v>
      </c>
      <c r="C9" s="48" t="s">
        <v>112</v>
      </c>
      <c r="D9" s="55" t="s">
        <v>75</v>
      </c>
      <c r="E9" s="50" t="s">
        <v>113</v>
      </c>
      <c r="F9" s="51" t="s">
        <v>103</v>
      </c>
    </row>
    <row r="10" spans="1:6" ht="16.2" thickBot="1" x14ac:dyDescent="0.35">
      <c r="A10" s="54" t="s">
        <v>68</v>
      </c>
      <c r="B10" s="47" t="s">
        <v>114</v>
      </c>
      <c r="C10" s="48" t="s">
        <v>115</v>
      </c>
      <c r="D10" s="53" t="s">
        <v>76</v>
      </c>
      <c r="E10" s="50" t="s">
        <v>116</v>
      </c>
      <c r="F10" s="51" t="s">
        <v>97</v>
      </c>
    </row>
    <row r="11" spans="1:6" ht="16.2" thickBot="1" x14ac:dyDescent="0.35">
      <c r="A11" s="46" t="s">
        <v>69</v>
      </c>
      <c r="B11" s="47" t="s">
        <v>114</v>
      </c>
      <c r="C11" s="48" t="s">
        <v>117</v>
      </c>
      <c r="D11" s="53" t="s">
        <v>77</v>
      </c>
      <c r="E11" s="50" t="s">
        <v>118</v>
      </c>
      <c r="F11" s="51" t="s">
        <v>112</v>
      </c>
    </row>
    <row r="12" spans="1:6" ht="16.2" thickBot="1" x14ac:dyDescent="0.35">
      <c r="A12" s="46" t="s">
        <v>70</v>
      </c>
      <c r="B12" s="47" t="s">
        <v>114</v>
      </c>
      <c r="C12" s="48" t="s">
        <v>117</v>
      </c>
      <c r="D12" s="49" t="s">
        <v>51</v>
      </c>
      <c r="E12" s="50" t="s">
        <v>118</v>
      </c>
      <c r="F12" s="51" t="s">
        <v>109</v>
      </c>
    </row>
    <row r="13" spans="1:6" ht="16.2" thickBot="1" x14ac:dyDescent="0.35">
      <c r="A13" s="46" t="s">
        <v>46</v>
      </c>
      <c r="B13" s="47" t="s">
        <v>114</v>
      </c>
      <c r="C13" s="48" t="s">
        <v>109</v>
      </c>
      <c r="D13" s="49" t="s">
        <v>55</v>
      </c>
      <c r="E13" s="50" t="s">
        <v>118</v>
      </c>
      <c r="F13" s="51" t="s">
        <v>119</v>
      </c>
    </row>
    <row r="14" spans="1:6" ht="16.2" thickBot="1" x14ac:dyDescent="0.35">
      <c r="A14" s="46" t="s">
        <v>71</v>
      </c>
      <c r="B14" s="47" t="s">
        <v>114</v>
      </c>
      <c r="C14" s="48" t="s">
        <v>120</v>
      </c>
      <c r="D14" s="49" t="s">
        <v>43</v>
      </c>
      <c r="E14" s="50" t="s">
        <v>121</v>
      </c>
      <c r="F14" s="51" t="s">
        <v>120</v>
      </c>
    </row>
    <row r="15" spans="1:6" ht="16.2" thickBot="1" x14ac:dyDescent="0.35">
      <c r="A15" s="46"/>
      <c r="B15" s="47"/>
      <c r="C15" s="48"/>
      <c r="D15" s="49" t="s">
        <v>78</v>
      </c>
      <c r="E15" s="50" t="s">
        <v>121</v>
      </c>
      <c r="F15" s="51" t="s">
        <v>101</v>
      </c>
    </row>
    <row r="16" spans="1:6" x14ac:dyDescent="0.3">
      <c r="A16" s="35" t="s">
        <v>128</v>
      </c>
    </row>
    <row r="17" spans="1:6" x14ac:dyDescent="0.3">
      <c r="A17" s="35" t="s">
        <v>123</v>
      </c>
    </row>
    <row r="18" spans="1:6" x14ac:dyDescent="0.3">
      <c r="A18" s="35" t="s">
        <v>127</v>
      </c>
    </row>
    <row r="19" spans="1:6" s="36" customFormat="1" ht="18" x14ac:dyDescent="0.35">
      <c r="A19" s="37" t="s">
        <v>122</v>
      </c>
      <c r="B19" s="38"/>
      <c r="C19" s="38"/>
      <c r="D19" s="38"/>
      <c r="E19" s="38"/>
      <c r="F19" s="40"/>
    </row>
  </sheetData>
  <mergeCells count="2">
    <mergeCell ref="A1:C1"/>
    <mergeCell ref="D1:F1"/>
  </mergeCells>
  <hyperlinks>
    <hyperlink ref="A19" r:id="rId1" xr:uid="{04D10246-395A-4736-B8D1-47C4E1CE88C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Munka3"/>
  <dimension ref="A1:Z41"/>
  <sheetViews>
    <sheetView zoomScale="75" zoomScaleNormal="75" workbookViewId="0">
      <selection activeCell="S1" sqref="S1:U1048576"/>
    </sheetView>
  </sheetViews>
  <sheetFormatPr defaultRowHeight="13.8" x14ac:dyDescent="0.25"/>
  <cols>
    <col min="1" max="1" width="8.33203125" style="13" customWidth="1"/>
    <col min="2" max="2" width="19.44140625" style="13" customWidth="1"/>
    <col min="3" max="16" width="7.6640625" style="13" customWidth="1"/>
    <col min="17" max="18" width="8.88671875" style="13"/>
    <col min="19" max="19" width="18.109375" style="89" customWidth="1"/>
    <col min="20" max="21" width="8.88671875" style="89"/>
    <col min="22" max="204" width="8.88671875" style="13"/>
    <col min="205" max="205" width="8.33203125" style="13" customWidth="1"/>
    <col min="206" max="206" width="15.44140625" style="13" customWidth="1"/>
    <col min="207" max="207" width="6.44140625" style="13" customWidth="1"/>
    <col min="208" max="217" width="7.6640625" style="13" customWidth="1"/>
    <col min="218" max="218" width="6.44140625" style="13" customWidth="1"/>
    <col min="219" max="220" width="8.88671875" style="13"/>
    <col min="221" max="221" width="14.109375" style="13" customWidth="1"/>
    <col min="222" max="226" width="8.88671875" style="13"/>
    <col min="227" max="227" width="14.88671875" style="13" customWidth="1"/>
    <col min="228" max="460" width="8.88671875" style="13"/>
    <col min="461" max="461" width="8.33203125" style="13" customWidth="1"/>
    <col min="462" max="462" width="15.44140625" style="13" customWidth="1"/>
    <col min="463" max="463" width="6.44140625" style="13" customWidth="1"/>
    <col min="464" max="473" width="7.6640625" style="13" customWidth="1"/>
    <col min="474" max="474" width="6.44140625" style="13" customWidth="1"/>
    <col min="475" max="476" width="8.88671875" style="13"/>
    <col min="477" max="477" width="14.109375" style="13" customWidth="1"/>
    <col min="478" max="482" width="8.88671875" style="13"/>
    <col min="483" max="483" width="14.88671875" style="13" customWidth="1"/>
    <col min="484" max="716" width="8.88671875" style="13"/>
    <col min="717" max="717" width="8.33203125" style="13" customWidth="1"/>
    <col min="718" max="718" width="15.44140625" style="13" customWidth="1"/>
    <col min="719" max="719" width="6.44140625" style="13" customWidth="1"/>
    <col min="720" max="729" width="7.6640625" style="13" customWidth="1"/>
    <col min="730" max="730" width="6.44140625" style="13" customWidth="1"/>
    <col min="731" max="732" width="8.88671875" style="13"/>
    <col min="733" max="733" width="14.109375" style="13" customWidth="1"/>
    <col min="734" max="738" width="8.88671875" style="13"/>
    <col min="739" max="739" width="14.88671875" style="13" customWidth="1"/>
    <col min="740" max="972" width="8.88671875" style="13"/>
    <col min="973" max="973" width="8.33203125" style="13" customWidth="1"/>
    <col min="974" max="974" width="15.44140625" style="13" customWidth="1"/>
    <col min="975" max="975" width="6.44140625" style="13" customWidth="1"/>
    <col min="976" max="985" width="7.6640625" style="13" customWidth="1"/>
    <col min="986" max="986" width="6.44140625" style="13" customWidth="1"/>
    <col min="987" max="988" width="8.88671875" style="13"/>
    <col min="989" max="989" width="14.109375" style="13" customWidth="1"/>
    <col min="990" max="994" width="8.88671875" style="13"/>
    <col min="995" max="995" width="14.88671875" style="13" customWidth="1"/>
    <col min="996" max="1228" width="8.88671875" style="13"/>
    <col min="1229" max="1229" width="8.33203125" style="13" customWidth="1"/>
    <col min="1230" max="1230" width="15.44140625" style="13" customWidth="1"/>
    <col min="1231" max="1231" width="6.44140625" style="13" customWidth="1"/>
    <col min="1232" max="1241" width="7.6640625" style="13" customWidth="1"/>
    <col min="1242" max="1242" width="6.44140625" style="13" customWidth="1"/>
    <col min="1243" max="1244" width="8.88671875" style="13"/>
    <col min="1245" max="1245" width="14.109375" style="13" customWidth="1"/>
    <col min="1246" max="1250" width="8.88671875" style="13"/>
    <col min="1251" max="1251" width="14.88671875" style="13" customWidth="1"/>
    <col min="1252" max="1484" width="8.88671875" style="13"/>
    <col min="1485" max="1485" width="8.33203125" style="13" customWidth="1"/>
    <col min="1486" max="1486" width="15.44140625" style="13" customWidth="1"/>
    <col min="1487" max="1487" width="6.44140625" style="13" customWidth="1"/>
    <col min="1488" max="1497" width="7.6640625" style="13" customWidth="1"/>
    <col min="1498" max="1498" width="6.44140625" style="13" customWidth="1"/>
    <col min="1499" max="1500" width="8.88671875" style="13"/>
    <col min="1501" max="1501" width="14.109375" style="13" customWidth="1"/>
    <col min="1502" max="1506" width="8.88671875" style="13"/>
    <col min="1507" max="1507" width="14.88671875" style="13" customWidth="1"/>
    <col min="1508" max="1740" width="8.88671875" style="13"/>
    <col min="1741" max="1741" width="8.33203125" style="13" customWidth="1"/>
    <col min="1742" max="1742" width="15.44140625" style="13" customWidth="1"/>
    <col min="1743" max="1743" width="6.44140625" style="13" customWidth="1"/>
    <col min="1744" max="1753" width="7.6640625" style="13" customWidth="1"/>
    <col min="1754" max="1754" width="6.44140625" style="13" customWidth="1"/>
    <col min="1755" max="1756" width="8.88671875" style="13"/>
    <col min="1757" max="1757" width="14.109375" style="13" customWidth="1"/>
    <col min="1758" max="1762" width="8.88671875" style="13"/>
    <col min="1763" max="1763" width="14.88671875" style="13" customWidth="1"/>
    <col min="1764" max="1996" width="8.88671875" style="13"/>
    <col min="1997" max="1997" width="8.33203125" style="13" customWidth="1"/>
    <col min="1998" max="1998" width="15.44140625" style="13" customWidth="1"/>
    <col min="1999" max="1999" width="6.44140625" style="13" customWidth="1"/>
    <col min="2000" max="2009" width="7.6640625" style="13" customWidth="1"/>
    <col min="2010" max="2010" width="6.44140625" style="13" customWidth="1"/>
    <col min="2011" max="2012" width="8.88671875" style="13"/>
    <col min="2013" max="2013" width="14.109375" style="13" customWidth="1"/>
    <col min="2014" max="2018" width="8.88671875" style="13"/>
    <col min="2019" max="2019" width="14.88671875" style="13" customWidth="1"/>
    <col min="2020" max="2252" width="8.88671875" style="13"/>
    <col min="2253" max="2253" width="8.33203125" style="13" customWidth="1"/>
    <col min="2254" max="2254" width="15.44140625" style="13" customWidth="1"/>
    <col min="2255" max="2255" width="6.44140625" style="13" customWidth="1"/>
    <col min="2256" max="2265" width="7.6640625" style="13" customWidth="1"/>
    <col min="2266" max="2266" width="6.44140625" style="13" customWidth="1"/>
    <col min="2267" max="2268" width="8.88671875" style="13"/>
    <col min="2269" max="2269" width="14.109375" style="13" customWidth="1"/>
    <col min="2270" max="2274" width="8.88671875" style="13"/>
    <col min="2275" max="2275" width="14.88671875" style="13" customWidth="1"/>
    <col min="2276" max="2508" width="8.88671875" style="13"/>
    <col min="2509" max="2509" width="8.33203125" style="13" customWidth="1"/>
    <col min="2510" max="2510" width="15.44140625" style="13" customWidth="1"/>
    <col min="2511" max="2511" width="6.44140625" style="13" customWidth="1"/>
    <col min="2512" max="2521" width="7.6640625" style="13" customWidth="1"/>
    <col min="2522" max="2522" width="6.44140625" style="13" customWidth="1"/>
    <col min="2523" max="2524" width="8.88671875" style="13"/>
    <col min="2525" max="2525" width="14.109375" style="13" customWidth="1"/>
    <col min="2526" max="2530" width="8.88671875" style="13"/>
    <col min="2531" max="2531" width="14.88671875" style="13" customWidth="1"/>
    <col min="2532" max="2764" width="8.88671875" style="13"/>
    <col min="2765" max="2765" width="8.33203125" style="13" customWidth="1"/>
    <col min="2766" max="2766" width="15.44140625" style="13" customWidth="1"/>
    <col min="2767" max="2767" width="6.44140625" style="13" customWidth="1"/>
    <col min="2768" max="2777" width="7.6640625" style="13" customWidth="1"/>
    <col min="2778" max="2778" width="6.44140625" style="13" customWidth="1"/>
    <col min="2779" max="2780" width="8.88671875" style="13"/>
    <col min="2781" max="2781" width="14.109375" style="13" customWidth="1"/>
    <col min="2782" max="2786" width="8.88671875" style="13"/>
    <col min="2787" max="2787" width="14.88671875" style="13" customWidth="1"/>
    <col min="2788" max="3020" width="8.88671875" style="13"/>
    <col min="3021" max="3021" width="8.33203125" style="13" customWidth="1"/>
    <col min="3022" max="3022" width="15.44140625" style="13" customWidth="1"/>
    <col min="3023" max="3023" width="6.44140625" style="13" customWidth="1"/>
    <col min="3024" max="3033" width="7.6640625" style="13" customWidth="1"/>
    <col min="3034" max="3034" width="6.44140625" style="13" customWidth="1"/>
    <col min="3035" max="3036" width="8.88671875" style="13"/>
    <col min="3037" max="3037" width="14.109375" style="13" customWidth="1"/>
    <col min="3038" max="3042" width="8.88671875" style="13"/>
    <col min="3043" max="3043" width="14.88671875" style="13" customWidth="1"/>
    <col min="3044" max="3276" width="8.88671875" style="13"/>
    <col min="3277" max="3277" width="8.33203125" style="13" customWidth="1"/>
    <col min="3278" max="3278" width="15.44140625" style="13" customWidth="1"/>
    <col min="3279" max="3279" width="6.44140625" style="13" customWidth="1"/>
    <col min="3280" max="3289" width="7.6640625" style="13" customWidth="1"/>
    <col min="3290" max="3290" width="6.44140625" style="13" customWidth="1"/>
    <col min="3291" max="3292" width="8.88671875" style="13"/>
    <col min="3293" max="3293" width="14.109375" style="13" customWidth="1"/>
    <col min="3294" max="3298" width="8.88671875" style="13"/>
    <col min="3299" max="3299" width="14.88671875" style="13" customWidth="1"/>
    <col min="3300" max="3532" width="8.88671875" style="13"/>
    <col min="3533" max="3533" width="8.33203125" style="13" customWidth="1"/>
    <col min="3534" max="3534" width="15.44140625" style="13" customWidth="1"/>
    <col min="3535" max="3535" width="6.44140625" style="13" customWidth="1"/>
    <col min="3536" max="3545" width="7.6640625" style="13" customWidth="1"/>
    <col min="3546" max="3546" width="6.44140625" style="13" customWidth="1"/>
    <col min="3547" max="3548" width="8.88671875" style="13"/>
    <col min="3549" max="3549" width="14.109375" style="13" customWidth="1"/>
    <col min="3550" max="3554" width="8.88671875" style="13"/>
    <col min="3555" max="3555" width="14.88671875" style="13" customWidth="1"/>
    <col min="3556" max="3788" width="8.88671875" style="13"/>
    <col min="3789" max="3789" width="8.33203125" style="13" customWidth="1"/>
    <col min="3790" max="3790" width="15.44140625" style="13" customWidth="1"/>
    <col min="3791" max="3791" width="6.44140625" style="13" customWidth="1"/>
    <col min="3792" max="3801" width="7.6640625" style="13" customWidth="1"/>
    <col min="3802" max="3802" width="6.44140625" style="13" customWidth="1"/>
    <col min="3803" max="3804" width="8.88671875" style="13"/>
    <col min="3805" max="3805" width="14.109375" style="13" customWidth="1"/>
    <col min="3806" max="3810" width="8.88671875" style="13"/>
    <col min="3811" max="3811" width="14.88671875" style="13" customWidth="1"/>
    <col min="3812" max="4044" width="8.88671875" style="13"/>
    <col min="4045" max="4045" width="8.33203125" style="13" customWidth="1"/>
    <col min="4046" max="4046" width="15.44140625" style="13" customWidth="1"/>
    <col min="4047" max="4047" width="6.44140625" style="13" customWidth="1"/>
    <col min="4048" max="4057" width="7.6640625" style="13" customWidth="1"/>
    <col min="4058" max="4058" width="6.44140625" style="13" customWidth="1"/>
    <col min="4059" max="4060" width="8.88671875" style="13"/>
    <col min="4061" max="4061" width="14.109375" style="13" customWidth="1"/>
    <col min="4062" max="4066" width="8.88671875" style="13"/>
    <col min="4067" max="4067" width="14.88671875" style="13" customWidth="1"/>
    <col min="4068" max="4300" width="8.88671875" style="13"/>
    <col min="4301" max="4301" width="8.33203125" style="13" customWidth="1"/>
    <col min="4302" max="4302" width="15.44140625" style="13" customWidth="1"/>
    <col min="4303" max="4303" width="6.44140625" style="13" customWidth="1"/>
    <col min="4304" max="4313" width="7.6640625" style="13" customWidth="1"/>
    <col min="4314" max="4314" width="6.44140625" style="13" customWidth="1"/>
    <col min="4315" max="4316" width="8.88671875" style="13"/>
    <col min="4317" max="4317" width="14.109375" style="13" customWidth="1"/>
    <col min="4318" max="4322" width="8.88671875" style="13"/>
    <col min="4323" max="4323" width="14.88671875" style="13" customWidth="1"/>
    <col min="4324" max="4556" width="8.88671875" style="13"/>
    <col min="4557" max="4557" width="8.33203125" style="13" customWidth="1"/>
    <col min="4558" max="4558" width="15.44140625" style="13" customWidth="1"/>
    <col min="4559" max="4559" width="6.44140625" style="13" customWidth="1"/>
    <col min="4560" max="4569" width="7.6640625" style="13" customWidth="1"/>
    <col min="4570" max="4570" width="6.44140625" style="13" customWidth="1"/>
    <col min="4571" max="4572" width="8.88671875" style="13"/>
    <col min="4573" max="4573" width="14.109375" style="13" customWidth="1"/>
    <col min="4574" max="4578" width="8.88671875" style="13"/>
    <col min="4579" max="4579" width="14.88671875" style="13" customWidth="1"/>
    <col min="4580" max="4812" width="8.88671875" style="13"/>
    <col min="4813" max="4813" width="8.33203125" style="13" customWidth="1"/>
    <col min="4814" max="4814" width="15.44140625" style="13" customWidth="1"/>
    <col min="4815" max="4815" width="6.44140625" style="13" customWidth="1"/>
    <col min="4816" max="4825" width="7.6640625" style="13" customWidth="1"/>
    <col min="4826" max="4826" width="6.44140625" style="13" customWidth="1"/>
    <col min="4827" max="4828" width="8.88671875" style="13"/>
    <col min="4829" max="4829" width="14.109375" style="13" customWidth="1"/>
    <col min="4830" max="4834" width="8.88671875" style="13"/>
    <col min="4835" max="4835" width="14.88671875" style="13" customWidth="1"/>
    <col min="4836" max="5068" width="8.88671875" style="13"/>
    <col min="5069" max="5069" width="8.33203125" style="13" customWidth="1"/>
    <col min="5070" max="5070" width="15.44140625" style="13" customWidth="1"/>
    <col min="5071" max="5071" width="6.44140625" style="13" customWidth="1"/>
    <col min="5072" max="5081" width="7.6640625" style="13" customWidth="1"/>
    <col min="5082" max="5082" width="6.44140625" style="13" customWidth="1"/>
    <col min="5083" max="5084" width="8.88671875" style="13"/>
    <col min="5085" max="5085" width="14.109375" style="13" customWidth="1"/>
    <col min="5086" max="5090" width="8.88671875" style="13"/>
    <col min="5091" max="5091" width="14.88671875" style="13" customWidth="1"/>
    <col min="5092" max="5324" width="8.88671875" style="13"/>
    <col min="5325" max="5325" width="8.33203125" style="13" customWidth="1"/>
    <col min="5326" max="5326" width="15.44140625" style="13" customWidth="1"/>
    <col min="5327" max="5327" width="6.44140625" style="13" customWidth="1"/>
    <col min="5328" max="5337" width="7.6640625" style="13" customWidth="1"/>
    <col min="5338" max="5338" width="6.44140625" style="13" customWidth="1"/>
    <col min="5339" max="5340" width="8.88671875" style="13"/>
    <col min="5341" max="5341" width="14.109375" style="13" customWidth="1"/>
    <col min="5342" max="5346" width="8.88671875" style="13"/>
    <col min="5347" max="5347" width="14.88671875" style="13" customWidth="1"/>
    <col min="5348" max="5580" width="8.88671875" style="13"/>
    <col min="5581" max="5581" width="8.33203125" style="13" customWidth="1"/>
    <col min="5582" max="5582" width="15.44140625" style="13" customWidth="1"/>
    <col min="5583" max="5583" width="6.44140625" style="13" customWidth="1"/>
    <col min="5584" max="5593" width="7.6640625" style="13" customWidth="1"/>
    <col min="5594" max="5594" width="6.44140625" style="13" customWidth="1"/>
    <col min="5595" max="5596" width="8.88671875" style="13"/>
    <col min="5597" max="5597" width="14.109375" style="13" customWidth="1"/>
    <col min="5598" max="5602" width="8.88671875" style="13"/>
    <col min="5603" max="5603" width="14.88671875" style="13" customWidth="1"/>
    <col min="5604" max="5836" width="8.88671875" style="13"/>
    <col min="5837" max="5837" width="8.33203125" style="13" customWidth="1"/>
    <col min="5838" max="5838" width="15.44140625" style="13" customWidth="1"/>
    <col min="5839" max="5839" width="6.44140625" style="13" customWidth="1"/>
    <col min="5840" max="5849" width="7.6640625" style="13" customWidth="1"/>
    <col min="5850" max="5850" width="6.44140625" style="13" customWidth="1"/>
    <col min="5851" max="5852" width="8.88671875" style="13"/>
    <col min="5853" max="5853" width="14.109375" style="13" customWidth="1"/>
    <col min="5854" max="5858" width="8.88671875" style="13"/>
    <col min="5859" max="5859" width="14.88671875" style="13" customWidth="1"/>
    <col min="5860" max="6092" width="8.88671875" style="13"/>
    <col min="6093" max="6093" width="8.33203125" style="13" customWidth="1"/>
    <col min="6094" max="6094" width="15.44140625" style="13" customWidth="1"/>
    <col min="6095" max="6095" width="6.44140625" style="13" customWidth="1"/>
    <col min="6096" max="6105" width="7.6640625" style="13" customWidth="1"/>
    <col min="6106" max="6106" width="6.44140625" style="13" customWidth="1"/>
    <col min="6107" max="6108" width="8.88671875" style="13"/>
    <col min="6109" max="6109" width="14.109375" style="13" customWidth="1"/>
    <col min="6110" max="6114" width="8.88671875" style="13"/>
    <col min="6115" max="6115" width="14.88671875" style="13" customWidth="1"/>
    <col min="6116" max="6348" width="8.88671875" style="13"/>
    <col min="6349" max="6349" width="8.33203125" style="13" customWidth="1"/>
    <col min="6350" max="6350" width="15.44140625" style="13" customWidth="1"/>
    <col min="6351" max="6351" width="6.44140625" style="13" customWidth="1"/>
    <col min="6352" max="6361" width="7.6640625" style="13" customWidth="1"/>
    <col min="6362" max="6362" width="6.44140625" style="13" customWidth="1"/>
    <col min="6363" max="6364" width="8.88671875" style="13"/>
    <col min="6365" max="6365" width="14.109375" style="13" customWidth="1"/>
    <col min="6366" max="6370" width="8.88671875" style="13"/>
    <col min="6371" max="6371" width="14.88671875" style="13" customWidth="1"/>
    <col min="6372" max="6604" width="8.88671875" style="13"/>
    <col min="6605" max="6605" width="8.33203125" style="13" customWidth="1"/>
    <col min="6606" max="6606" width="15.44140625" style="13" customWidth="1"/>
    <col min="6607" max="6607" width="6.44140625" style="13" customWidth="1"/>
    <col min="6608" max="6617" width="7.6640625" style="13" customWidth="1"/>
    <col min="6618" max="6618" width="6.44140625" style="13" customWidth="1"/>
    <col min="6619" max="6620" width="8.88671875" style="13"/>
    <col min="6621" max="6621" width="14.109375" style="13" customWidth="1"/>
    <col min="6622" max="6626" width="8.88671875" style="13"/>
    <col min="6627" max="6627" width="14.88671875" style="13" customWidth="1"/>
    <col min="6628" max="6860" width="8.88671875" style="13"/>
    <col min="6861" max="6861" width="8.33203125" style="13" customWidth="1"/>
    <col min="6862" max="6862" width="15.44140625" style="13" customWidth="1"/>
    <col min="6863" max="6863" width="6.44140625" style="13" customWidth="1"/>
    <col min="6864" max="6873" width="7.6640625" style="13" customWidth="1"/>
    <col min="6874" max="6874" width="6.44140625" style="13" customWidth="1"/>
    <col min="6875" max="6876" width="8.88671875" style="13"/>
    <col min="6877" max="6877" width="14.109375" style="13" customWidth="1"/>
    <col min="6878" max="6882" width="8.88671875" style="13"/>
    <col min="6883" max="6883" width="14.88671875" style="13" customWidth="1"/>
    <col min="6884" max="7116" width="8.88671875" style="13"/>
    <col min="7117" max="7117" width="8.33203125" style="13" customWidth="1"/>
    <col min="7118" max="7118" width="15.44140625" style="13" customWidth="1"/>
    <col min="7119" max="7119" width="6.44140625" style="13" customWidth="1"/>
    <col min="7120" max="7129" width="7.6640625" style="13" customWidth="1"/>
    <col min="7130" max="7130" width="6.44140625" style="13" customWidth="1"/>
    <col min="7131" max="7132" width="8.88671875" style="13"/>
    <col min="7133" max="7133" width="14.109375" style="13" customWidth="1"/>
    <col min="7134" max="7138" width="8.88671875" style="13"/>
    <col min="7139" max="7139" width="14.88671875" style="13" customWidth="1"/>
    <col min="7140" max="7372" width="8.88671875" style="13"/>
    <col min="7373" max="7373" width="8.33203125" style="13" customWidth="1"/>
    <col min="7374" max="7374" width="15.44140625" style="13" customWidth="1"/>
    <col min="7375" max="7375" width="6.44140625" style="13" customWidth="1"/>
    <col min="7376" max="7385" width="7.6640625" style="13" customWidth="1"/>
    <col min="7386" max="7386" width="6.44140625" style="13" customWidth="1"/>
    <col min="7387" max="7388" width="8.88671875" style="13"/>
    <col min="7389" max="7389" width="14.109375" style="13" customWidth="1"/>
    <col min="7390" max="7394" width="8.88671875" style="13"/>
    <col min="7395" max="7395" width="14.88671875" style="13" customWidth="1"/>
    <col min="7396" max="7628" width="8.88671875" style="13"/>
    <col min="7629" max="7629" width="8.33203125" style="13" customWidth="1"/>
    <col min="7630" max="7630" width="15.44140625" style="13" customWidth="1"/>
    <col min="7631" max="7631" width="6.44140625" style="13" customWidth="1"/>
    <col min="7632" max="7641" width="7.6640625" style="13" customWidth="1"/>
    <col min="7642" max="7642" width="6.44140625" style="13" customWidth="1"/>
    <col min="7643" max="7644" width="8.88671875" style="13"/>
    <col min="7645" max="7645" width="14.109375" style="13" customWidth="1"/>
    <col min="7646" max="7650" width="8.88671875" style="13"/>
    <col min="7651" max="7651" width="14.88671875" style="13" customWidth="1"/>
    <col min="7652" max="7884" width="8.88671875" style="13"/>
    <col min="7885" max="7885" width="8.33203125" style="13" customWidth="1"/>
    <col min="7886" max="7886" width="15.44140625" style="13" customWidth="1"/>
    <col min="7887" max="7887" width="6.44140625" style="13" customWidth="1"/>
    <col min="7888" max="7897" width="7.6640625" style="13" customWidth="1"/>
    <col min="7898" max="7898" width="6.44140625" style="13" customWidth="1"/>
    <col min="7899" max="7900" width="8.88671875" style="13"/>
    <col min="7901" max="7901" width="14.109375" style="13" customWidth="1"/>
    <col min="7902" max="7906" width="8.88671875" style="13"/>
    <col min="7907" max="7907" width="14.88671875" style="13" customWidth="1"/>
    <col min="7908" max="8140" width="8.88671875" style="13"/>
    <col min="8141" max="8141" width="8.33203125" style="13" customWidth="1"/>
    <col min="8142" max="8142" width="15.44140625" style="13" customWidth="1"/>
    <col min="8143" max="8143" width="6.44140625" style="13" customWidth="1"/>
    <col min="8144" max="8153" width="7.6640625" style="13" customWidth="1"/>
    <col min="8154" max="8154" width="6.44140625" style="13" customWidth="1"/>
    <col min="8155" max="8156" width="8.88671875" style="13"/>
    <col min="8157" max="8157" width="14.109375" style="13" customWidth="1"/>
    <col min="8158" max="8162" width="8.88671875" style="13"/>
    <col min="8163" max="8163" width="14.88671875" style="13" customWidth="1"/>
    <col min="8164" max="8396" width="8.88671875" style="13"/>
    <col min="8397" max="8397" width="8.33203125" style="13" customWidth="1"/>
    <col min="8398" max="8398" width="15.44140625" style="13" customWidth="1"/>
    <col min="8399" max="8399" width="6.44140625" style="13" customWidth="1"/>
    <col min="8400" max="8409" width="7.6640625" style="13" customWidth="1"/>
    <col min="8410" max="8410" width="6.44140625" style="13" customWidth="1"/>
    <col min="8411" max="8412" width="8.88671875" style="13"/>
    <col min="8413" max="8413" width="14.109375" style="13" customWidth="1"/>
    <col min="8414" max="8418" width="8.88671875" style="13"/>
    <col min="8419" max="8419" width="14.88671875" style="13" customWidth="1"/>
    <col min="8420" max="8652" width="8.88671875" style="13"/>
    <col min="8653" max="8653" width="8.33203125" style="13" customWidth="1"/>
    <col min="8654" max="8654" width="15.44140625" style="13" customWidth="1"/>
    <col min="8655" max="8655" width="6.44140625" style="13" customWidth="1"/>
    <col min="8656" max="8665" width="7.6640625" style="13" customWidth="1"/>
    <col min="8666" max="8666" width="6.44140625" style="13" customWidth="1"/>
    <col min="8667" max="8668" width="8.88671875" style="13"/>
    <col min="8669" max="8669" width="14.109375" style="13" customWidth="1"/>
    <col min="8670" max="8674" width="8.88671875" style="13"/>
    <col min="8675" max="8675" width="14.88671875" style="13" customWidth="1"/>
    <col min="8676" max="8908" width="8.88671875" style="13"/>
    <col min="8909" max="8909" width="8.33203125" style="13" customWidth="1"/>
    <col min="8910" max="8910" width="15.44140625" style="13" customWidth="1"/>
    <col min="8911" max="8911" width="6.44140625" style="13" customWidth="1"/>
    <col min="8912" max="8921" width="7.6640625" style="13" customWidth="1"/>
    <col min="8922" max="8922" width="6.44140625" style="13" customWidth="1"/>
    <col min="8923" max="8924" width="8.88671875" style="13"/>
    <col min="8925" max="8925" width="14.109375" style="13" customWidth="1"/>
    <col min="8926" max="8930" width="8.88671875" style="13"/>
    <col min="8931" max="8931" width="14.88671875" style="13" customWidth="1"/>
    <col min="8932" max="9164" width="8.88671875" style="13"/>
    <col min="9165" max="9165" width="8.33203125" style="13" customWidth="1"/>
    <col min="9166" max="9166" width="15.44140625" style="13" customWidth="1"/>
    <col min="9167" max="9167" width="6.44140625" style="13" customWidth="1"/>
    <col min="9168" max="9177" width="7.6640625" style="13" customWidth="1"/>
    <col min="9178" max="9178" width="6.44140625" style="13" customWidth="1"/>
    <col min="9179" max="9180" width="8.88671875" style="13"/>
    <col min="9181" max="9181" width="14.109375" style="13" customWidth="1"/>
    <col min="9182" max="9186" width="8.88671875" style="13"/>
    <col min="9187" max="9187" width="14.88671875" style="13" customWidth="1"/>
    <col min="9188" max="9420" width="8.88671875" style="13"/>
    <col min="9421" max="9421" width="8.33203125" style="13" customWidth="1"/>
    <col min="9422" max="9422" width="15.44140625" style="13" customWidth="1"/>
    <col min="9423" max="9423" width="6.44140625" style="13" customWidth="1"/>
    <col min="9424" max="9433" width="7.6640625" style="13" customWidth="1"/>
    <col min="9434" max="9434" width="6.44140625" style="13" customWidth="1"/>
    <col min="9435" max="9436" width="8.88671875" style="13"/>
    <col min="9437" max="9437" width="14.109375" style="13" customWidth="1"/>
    <col min="9438" max="9442" width="8.88671875" style="13"/>
    <col min="9443" max="9443" width="14.88671875" style="13" customWidth="1"/>
    <col min="9444" max="9676" width="8.88671875" style="13"/>
    <col min="9677" max="9677" width="8.33203125" style="13" customWidth="1"/>
    <col min="9678" max="9678" width="15.44140625" style="13" customWidth="1"/>
    <col min="9679" max="9679" width="6.44140625" style="13" customWidth="1"/>
    <col min="9680" max="9689" width="7.6640625" style="13" customWidth="1"/>
    <col min="9690" max="9690" width="6.44140625" style="13" customWidth="1"/>
    <col min="9691" max="9692" width="8.88671875" style="13"/>
    <col min="9693" max="9693" width="14.109375" style="13" customWidth="1"/>
    <col min="9694" max="9698" width="8.88671875" style="13"/>
    <col min="9699" max="9699" width="14.88671875" style="13" customWidth="1"/>
    <col min="9700" max="9932" width="8.88671875" style="13"/>
    <col min="9933" max="9933" width="8.33203125" style="13" customWidth="1"/>
    <col min="9934" max="9934" width="15.44140625" style="13" customWidth="1"/>
    <col min="9935" max="9935" width="6.44140625" style="13" customWidth="1"/>
    <col min="9936" max="9945" width="7.6640625" style="13" customWidth="1"/>
    <col min="9946" max="9946" width="6.44140625" style="13" customWidth="1"/>
    <col min="9947" max="9948" width="8.88671875" style="13"/>
    <col min="9949" max="9949" width="14.109375" style="13" customWidth="1"/>
    <col min="9950" max="9954" width="8.88671875" style="13"/>
    <col min="9955" max="9955" width="14.88671875" style="13" customWidth="1"/>
    <col min="9956" max="10188" width="8.88671875" style="13"/>
    <col min="10189" max="10189" width="8.33203125" style="13" customWidth="1"/>
    <col min="10190" max="10190" width="15.44140625" style="13" customWidth="1"/>
    <col min="10191" max="10191" width="6.44140625" style="13" customWidth="1"/>
    <col min="10192" max="10201" width="7.6640625" style="13" customWidth="1"/>
    <col min="10202" max="10202" width="6.44140625" style="13" customWidth="1"/>
    <col min="10203" max="10204" width="8.88671875" style="13"/>
    <col min="10205" max="10205" width="14.109375" style="13" customWidth="1"/>
    <col min="10206" max="10210" width="8.88671875" style="13"/>
    <col min="10211" max="10211" width="14.88671875" style="13" customWidth="1"/>
    <col min="10212" max="10444" width="8.88671875" style="13"/>
    <col min="10445" max="10445" width="8.33203125" style="13" customWidth="1"/>
    <col min="10446" max="10446" width="15.44140625" style="13" customWidth="1"/>
    <col min="10447" max="10447" width="6.44140625" style="13" customWidth="1"/>
    <col min="10448" max="10457" width="7.6640625" style="13" customWidth="1"/>
    <col min="10458" max="10458" width="6.44140625" style="13" customWidth="1"/>
    <col min="10459" max="10460" width="8.88671875" style="13"/>
    <col min="10461" max="10461" width="14.109375" style="13" customWidth="1"/>
    <col min="10462" max="10466" width="8.88671875" style="13"/>
    <col min="10467" max="10467" width="14.88671875" style="13" customWidth="1"/>
    <col min="10468" max="10700" width="8.88671875" style="13"/>
    <col min="10701" max="10701" width="8.33203125" style="13" customWidth="1"/>
    <col min="10702" max="10702" width="15.44140625" style="13" customWidth="1"/>
    <col min="10703" max="10703" width="6.44140625" style="13" customWidth="1"/>
    <col min="10704" max="10713" width="7.6640625" style="13" customWidth="1"/>
    <col min="10714" max="10714" width="6.44140625" style="13" customWidth="1"/>
    <col min="10715" max="10716" width="8.88671875" style="13"/>
    <col min="10717" max="10717" width="14.109375" style="13" customWidth="1"/>
    <col min="10718" max="10722" width="8.88671875" style="13"/>
    <col min="10723" max="10723" width="14.88671875" style="13" customWidth="1"/>
    <col min="10724" max="10956" width="8.88671875" style="13"/>
    <col min="10957" max="10957" width="8.33203125" style="13" customWidth="1"/>
    <col min="10958" max="10958" width="15.44140625" style="13" customWidth="1"/>
    <col min="10959" max="10959" width="6.44140625" style="13" customWidth="1"/>
    <col min="10960" max="10969" width="7.6640625" style="13" customWidth="1"/>
    <col min="10970" max="10970" width="6.44140625" style="13" customWidth="1"/>
    <col min="10971" max="10972" width="8.88671875" style="13"/>
    <col min="10973" max="10973" width="14.109375" style="13" customWidth="1"/>
    <col min="10974" max="10978" width="8.88671875" style="13"/>
    <col min="10979" max="10979" width="14.88671875" style="13" customWidth="1"/>
    <col min="10980" max="11212" width="8.88671875" style="13"/>
    <col min="11213" max="11213" width="8.33203125" style="13" customWidth="1"/>
    <col min="11214" max="11214" width="15.44140625" style="13" customWidth="1"/>
    <col min="11215" max="11215" width="6.44140625" style="13" customWidth="1"/>
    <col min="11216" max="11225" width="7.6640625" style="13" customWidth="1"/>
    <col min="11226" max="11226" width="6.44140625" style="13" customWidth="1"/>
    <col min="11227" max="11228" width="8.88671875" style="13"/>
    <col min="11229" max="11229" width="14.109375" style="13" customWidth="1"/>
    <col min="11230" max="11234" width="8.88671875" style="13"/>
    <col min="11235" max="11235" width="14.88671875" style="13" customWidth="1"/>
    <col min="11236" max="11468" width="8.88671875" style="13"/>
    <col min="11469" max="11469" width="8.33203125" style="13" customWidth="1"/>
    <col min="11470" max="11470" width="15.44140625" style="13" customWidth="1"/>
    <col min="11471" max="11471" width="6.44140625" style="13" customWidth="1"/>
    <col min="11472" max="11481" width="7.6640625" style="13" customWidth="1"/>
    <col min="11482" max="11482" width="6.44140625" style="13" customWidth="1"/>
    <col min="11483" max="11484" width="8.88671875" style="13"/>
    <col min="11485" max="11485" width="14.109375" style="13" customWidth="1"/>
    <col min="11486" max="11490" width="8.88671875" style="13"/>
    <col min="11491" max="11491" width="14.88671875" style="13" customWidth="1"/>
    <col min="11492" max="11724" width="8.88671875" style="13"/>
    <col min="11725" max="11725" width="8.33203125" style="13" customWidth="1"/>
    <col min="11726" max="11726" width="15.44140625" style="13" customWidth="1"/>
    <col min="11727" max="11727" width="6.44140625" style="13" customWidth="1"/>
    <col min="11728" max="11737" width="7.6640625" style="13" customWidth="1"/>
    <col min="11738" max="11738" width="6.44140625" style="13" customWidth="1"/>
    <col min="11739" max="11740" width="8.88671875" style="13"/>
    <col min="11741" max="11741" width="14.109375" style="13" customWidth="1"/>
    <col min="11742" max="11746" width="8.88671875" style="13"/>
    <col min="11747" max="11747" width="14.88671875" style="13" customWidth="1"/>
    <col min="11748" max="11980" width="8.88671875" style="13"/>
    <col min="11981" max="11981" width="8.33203125" style="13" customWidth="1"/>
    <col min="11982" max="11982" width="15.44140625" style="13" customWidth="1"/>
    <col min="11983" max="11983" width="6.44140625" style="13" customWidth="1"/>
    <col min="11984" max="11993" width="7.6640625" style="13" customWidth="1"/>
    <col min="11994" max="11994" width="6.44140625" style="13" customWidth="1"/>
    <col min="11995" max="11996" width="8.88671875" style="13"/>
    <col min="11997" max="11997" width="14.109375" style="13" customWidth="1"/>
    <col min="11998" max="12002" width="8.88671875" style="13"/>
    <col min="12003" max="12003" width="14.88671875" style="13" customWidth="1"/>
    <col min="12004" max="12236" width="8.88671875" style="13"/>
    <col min="12237" max="12237" width="8.33203125" style="13" customWidth="1"/>
    <col min="12238" max="12238" width="15.44140625" style="13" customWidth="1"/>
    <col min="12239" max="12239" width="6.44140625" style="13" customWidth="1"/>
    <col min="12240" max="12249" width="7.6640625" style="13" customWidth="1"/>
    <col min="12250" max="12250" width="6.44140625" style="13" customWidth="1"/>
    <col min="12251" max="12252" width="8.88671875" style="13"/>
    <col min="12253" max="12253" width="14.109375" style="13" customWidth="1"/>
    <col min="12254" max="12258" width="8.88671875" style="13"/>
    <col min="12259" max="12259" width="14.88671875" style="13" customWidth="1"/>
    <col min="12260" max="12492" width="8.88671875" style="13"/>
    <col min="12493" max="12493" width="8.33203125" style="13" customWidth="1"/>
    <col min="12494" max="12494" width="15.44140625" style="13" customWidth="1"/>
    <col min="12495" max="12495" width="6.44140625" style="13" customWidth="1"/>
    <col min="12496" max="12505" width="7.6640625" style="13" customWidth="1"/>
    <col min="12506" max="12506" width="6.44140625" style="13" customWidth="1"/>
    <col min="12507" max="12508" width="8.88671875" style="13"/>
    <col min="12509" max="12509" width="14.109375" style="13" customWidth="1"/>
    <col min="12510" max="12514" width="8.88671875" style="13"/>
    <col min="12515" max="12515" width="14.88671875" style="13" customWidth="1"/>
    <col min="12516" max="12748" width="8.88671875" style="13"/>
    <col min="12749" max="12749" width="8.33203125" style="13" customWidth="1"/>
    <col min="12750" max="12750" width="15.44140625" style="13" customWidth="1"/>
    <col min="12751" max="12751" width="6.44140625" style="13" customWidth="1"/>
    <col min="12752" max="12761" width="7.6640625" style="13" customWidth="1"/>
    <col min="12762" max="12762" width="6.44140625" style="13" customWidth="1"/>
    <col min="12763" max="12764" width="8.88671875" style="13"/>
    <col min="12765" max="12765" width="14.109375" style="13" customWidth="1"/>
    <col min="12766" max="12770" width="8.88671875" style="13"/>
    <col min="12771" max="12771" width="14.88671875" style="13" customWidth="1"/>
    <col min="12772" max="13004" width="8.88671875" style="13"/>
    <col min="13005" max="13005" width="8.33203125" style="13" customWidth="1"/>
    <col min="13006" max="13006" width="15.44140625" style="13" customWidth="1"/>
    <col min="13007" max="13007" width="6.44140625" style="13" customWidth="1"/>
    <col min="13008" max="13017" width="7.6640625" style="13" customWidth="1"/>
    <col min="13018" max="13018" width="6.44140625" style="13" customWidth="1"/>
    <col min="13019" max="13020" width="8.88671875" style="13"/>
    <col min="13021" max="13021" width="14.109375" style="13" customWidth="1"/>
    <col min="13022" max="13026" width="8.88671875" style="13"/>
    <col min="13027" max="13027" width="14.88671875" style="13" customWidth="1"/>
    <col min="13028" max="13260" width="8.88671875" style="13"/>
    <col min="13261" max="13261" width="8.33203125" style="13" customWidth="1"/>
    <col min="13262" max="13262" width="15.44140625" style="13" customWidth="1"/>
    <col min="13263" max="13263" width="6.44140625" style="13" customWidth="1"/>
    <col min="13264" max="13273" width="7.6640625" style="13" customWidth="1"/>
    <col min="13274" max="13274" width="6.44140625" style="13" customWidth="1"/>
    <col min="13275" max="13276" width="8.88671875" style="13"/>
    <col min="13277" max="13277" width="14.109375" style="13" customWidth="1"/>
    <col min="13278" max="13282" width="8.88671875" style="13"/>
    <col min="13283" max="13283" width="14.88671875" style="13" customWidth="1"/>
    <col min="13284" max="13516" width="8.88671875" style="13"/>
    <col min="13517" max="13517" width="8.33203125" style="13" customWidth="1"/>
    <col min="13518" max="13518" width="15.44140625" style="13" customWidth="1"/>
    <col min="13519" max="13519" width="6.44140625" style="13" customWidth="1"/>
    <col min="13520" max="13529" width="7.6640625" style="13" customWidth="1"/>
    <col min="13530" max="13530" width="6.44140625" style="13" customWidth="1"/>
    <col min="13531" max="13532" width="8.88671875" style="13"/>
    <col min="13533" max="13533" width="14.109375" style="13" customWidth="1"/>
    <col min="13534" max="13538" width="8.88671875" style="13"/>
    <col min="13539" max="13539" width="14.88671875" style="13" customWidth="1"/>
    <col min="13540" max="13772" width="8.88671875" style="13"/>
    <col min="13773" max="13773" width="8.33203125" style="13" customWidth="1"/>
    <col min="13774" max="13774" width="15.44140625" style="13" customWidth="1"/>
    <col min="13775" max="13775" width="6.44140625" style="13" customWidth="1"/>
    <col min="13776" max="13785" width="7.6640625" style="13" customWidth="1"/>
    <col min="13786" max="13786" width="6.44140625" style="13" customWidth="1"/>
    <col min="13787" max="13788" width="8.88671875" style="13"/>
    <col min="13789" max="13789" width="14.109375" style="13" customWidth="1"/>
    <col min="13790" max="13794" width="8.88671875" style="13"/>
    <col min="13795" max="13795" width="14.88671875" style="13" customWidth="1"/>
    <col min="13796" max="14028" width="8.88671875" style="13"/>
    <col min="14029" max="14029" width="8.33203125" style="13" customWidth="1"/>
    <col min="14030" max="14030" width="15.44140625" style="13" customWidth="1"/>
    <col min="14031" max="14031" width="6.44140625" style="13" customWidth="1"/>
    <col min="14032" max="14041" width="7.6640625" style="13" customWidth="1"/>
    <col min="14042" max="14042" width="6.44140625" style="13" customWidth="1"/>
    <col min="14043" max="14044" width="8.88671875" style="13"/>
    <col min="14045" max="14045" width="14.109375" style="13" customWidth="1"/>
    <col min="14046" max="14050" width="8.88671875" style="13"/>
    <col min="14051" max="14051" width="14.88671875" style="13" customWidth="1"/>
    <col min="14052" max="14284" width="8.88671875" style="13"/>
    <col min="14285" max="14285" width="8.33203125" style="13" customWidth="1"/>
    <col min="14286" max="14286" width="15.44140625" style="13" customWidth="1"/>
    <col min="14287" max="14287" width="6.44140625" style="13" customWidth="1"/>
    <col min="14288" max="14297" width="7.6640625" style="13" customWidth="1"/>
    <col min="14298" max="14298" width="6.44140625" style="13" customWidth="1"/>
    <col min="14299" max="14300" width="8.88671875" style="13"/>
    <col min="14301" max="14301" width="14.109375" style="13" customWidth="1"/>
    <col min="14302" max="14306" width="8.88671875" style="13"/>
    <col min="14307" max="14307" width="14.88671875" style="13" customWidth="1"/>
    <col min="14308" max="14540" width="8.88671875" style="13"/>
    <col min="14541" max="14541" width="8.33203125" style="13" customWidth="1"/>
    <col min="14542" max="14542" width="15.44140625" style="13" customWidth="1"/>
    <col min="14543" max="14543" width="6.44140625" style="13" customWidth="1"/>
    <col min="14544" max="14553" width="7.6640625" style="13" customWidth="1"/>
    <col min="14554" max="14554" width="6.44140625" style="13" customWidth="1"/>
    <col min="14555" max="14556" width="8.88671875" style="13"/>
    <col min="14557" max="14557" width="14.109375" style="13" customWidth="1"/>
    <col min="14558" max="14562" width="8.88671875" style="13"/>
    <col min="14563" max="14563" width="14.88671875" style="13" customWidth="1"/>
    <col min="14564" max="14796" width="8.88671875" style="13"/>
    <col min="14797" max="14797" width="8.33203125" style="13" customWidth="1"/>
    <col min="14798" max="14798" width="15.44140625" style="13" customWidth="1"/>
    <col min="14799" max="14799" width="6.44140625" style="13" customWidth="1"/>
    <col min="14800" max="14809" width="7.6640625" style="13" customWidth="1"/>
    <col min="14810" max="14810" width="6.44140625" style="13" customWidth="1"/>
    <col min="14811" max="14812" width="8.88671875" style="13"/>
    <col min="14813" max="14813" width="14.109375" style="13" customWidth="1"/>
    <col min="14814" max="14818" width="8.88671875" style="13"/>
    <col min="14819" max="14819" width="14.88671875" style="13" customWidth="1"/>
    <col min="14820" max="15052" width="8.88671875" style="13"/>
    <col min="15053" max="15053" width="8.33203125" style="13" customWidth="1"/>
    <col min="15054" max="15054" width="15.44140625" style="13" customWidth="1"/>
    <col min="15055" max="15055" width="6.44140625" style="13" customWidth="1"/>
    <col min="15056" max="15065" width="7.6640625" style="13" customWidth="1"/>
    <col min="15066" max="15066" width="6.44140625" style="13" customWidth="1"/>
    <col min="15067" max="15068" width="8.88671875" style="13"/>
    <col min="15069" max="15069" width="14.109375" style="13" customWidth="1"/>
    <col min="15070" max="15074" width="8.88671875" style="13"/>
    <col min="15075" max="15075" width="14.88671875" style="13" customWidth="1"/>
    <col min="15076" max="15308" width="8.88671875" style="13"/>
    <col min="15309" max="15309" width="8.33203125" style="13" customWidth="1"/>
    <col min="15310" max="15310" width="15.44140625" style="13" customWidth="1"/>
    <col min="15311" max="15311" width="6.44140625" style="13" customWidth="1"/>
    <col min="15312" max="15321" width="7.6640625" style="13" customWidth="1"/>
    <col min="15322" max="15322" width="6.44140625" style="13" customWidth="1"/>
    <col min="15323" max="15324" width="8.88671875" style="13"/>
    <col min="15325" max="15325" width="14.109375" style="13" customWidth="1"/>
    <col min="15326" max="15330" width="8.88671875" style="13"/>
    <col min="15331" max="15331" width="14.88671875" style="13" customWidth="1"/>
    <col min="15332" max="15564" width="8.88671875" style="13"/>
    <col min="15565" max="15565" width="8.33203125" style="13" customWidth="1"/>
    <col min="15566" max="15566" width="15.44140625" style="13" customWidth="1"/>
    <col min="15567" max="15567" width="6.44140625" style="13" customWidth="1"/>
    <col min="15568" max="15577" width="7.6640625" style="13" customWidth="1"/>
    <col min="15578" max="15578" width="6.44140625" style="13" customWidth="1"/>
    <col min="15579" max="15580" width="8.88671875" style="13"/>
    <col min="15581" max="15581" width="14.109375" style="13" customWidth="1"/>
    <col min="15582" max="15586" width="8.88671875" style="13"/>
    <col min="15587" max="15587" width="14.88671875" style="13" customWidth="1"/>
    <col min="15588" max="15820" width="8.88671875" style="13"/>
    <col min="15821" max="15821" width="8.33203125" style="13" customWidth="1"/>
    <col min="15822" max="15822" width="15.44140625" style="13" customWidth="1"/>
    <col min="15823" max="15823" width="6.44140625" style="13" customWidth="1"/>
    <col min="15824" max="15833" width="7.6640625" style="13" customWidth="1"/>
    <col min="15834" max="15834" width="6.44140625" style="13" customWidth="1"/>
    <col min="15835" max="15836" width="8.88671875" style="13"/>
    <col min="15837" max="15837" width="14.109375" style="13" customWidth="1"/>
    <col min="15838" max="15842" width="8.88671875" style="13"/>
    <col min="15843" max="15843" width="14.88671875" style="13" customWidth="1"/>
    <col min="15844" max="16076" width="8.88671875" style="13"/>
    <col min="16077" max="16077" width="8.33203125" style="13" customWidth="1"/>
    <col min="16078" max="16078" width="15.44140625" style="13" customWidth="1"/>
    <col min="16079" max="16079" width="6.44140625" style="13" customWidth="1"/>
    <col min="16080" max="16089" width="7.6640625" style="13" customWidth="1"/>
    <col min="16090" max="16090" width="6.44140625" style="13" customWidth="1"/>
    <col min="16091" max="16092" width="8.88671875" style="13"/>
    <col min="16093" max="16093" width="14.109375" style="13" customWidth="1"/>
    <col min="16094" max="16098" width="8.88671875" style="13"/>
    <col min="16099" max="16099" width="14.88671875" style="13" customWidth="1"/>
    <col min="16100" max="16364" width="8.88671875" style="13"/>
    <col min="16365" max="16382" width="8.88671875" style="13" customWidth="1"/>
    <col min="16383" max="16384" width="8.88671875" style="13"/>
  </cols>
  <sheetData>
    <row r="1" spans="1:21" x14ac:dyDescent="0.25">
      <c r="A1" s="81" t="s">
        <v>79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1:21" x14ac:dyDescent="0.25">
      <c r="A2" s="81" t="s">
        <v>80</v>
      </c>
      <c r="B2" s="81"/>
      <c r="C2" s="81"/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81"/>
    </row>
    <row r="3" spans="1:21" x14ac:dyDescent="0.25">
      <c r="A3" s="82" t="s">
        <v>12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</row>
    <row r="4" spans="1:21" ht="102.75" customHeight="1" x14ac:dyDescent="0.25">
      <c r="A4" s="5" t="s">
        <v>13</v>
      </c>
      <c r="B4" s="33" t="s">
        <v>14</v>
      </c>
      <c r="C4" s="83" t="s">
        <v>15</v>
      </c>
      <c r="D4" s="83"/>
      <c r="E4" s="83"/>
      <c r="F4" s="83" t="s">
        <v>16</v>
      </c>
      <c r="G4" s="83"/>
      <c r="H4" s="83"/>
      <c r="I4" s="83" t="s">
        <v>17</v>
      </c>
      <c r="J4" s="83"/>
      <c r="K4" s="83" t="s">
        <v>18</v>
      </c>
      <c r="L4" s="83"/>
      <c r="M4" s="83" t="s">
        <v>19</v>
      </c>
      <c r="N4" s="83"/>
      <c r="O4" s="83" t="s">
        <v>37</v>
      </c>
      <c r="P4" s="83"/>
      <c r="S4" s="90"/>
      <c r="T4" s="90"/>
      <c r="U4" s="90"/>
    </row>
    <row r="5" spans="1:21" ht="15.6" x14ac:dyDescent="0.25">
      <c r="A5" s="14"/>
      <c r="B5" s="14"/>
      <c r="C5" s="6" t="s">
        <v>20</v>
      </c>
      <c r="D5" s="7" t="s">
        <v>21</v>
      </c>
      <c r="E5" s="7" t="s">
        <v>22</v>
      </c>
      <c r="F5" s="6" t="s">
        <v>23</v>
      </c>
      <c r="G5" s="6" t="s">
        <v>24</v>
      </c>
      <c r="H5" s="7" t="s">
        <v>25</v>
      </c>
      <c r="I5" s="6" t="s">
        <v>26</v>
      </c>
      <c r="J5" s="6" t="s">
        <v>24</v>
      </c>
      <c r="K5" s="7" t="s">
        <v>27</v>
      </c>
      <c r="L5" s="6" t="s">
        <v>24</v>
      </c>
      <c r="M5" s="7" t="s">
        <v>27</v>
      </c>
      <c r="N5" s="6" t="s">
        <v>24</v>
      </c>
      <c r="O5" s="7" t="s">
        <v>27</v>
      </c>
      <c r="P5" s="6" t="s">
        <v>24</v>
      </c>
      <c r="S5" s="90"/>
      <c r="T5" s="91" t="s">
        <v>23</v>
      </c>
      <c r="U5" s="91" t="s">
        <v>20</v>
      </c>
    </row>
    <row r="6" spans="1:21" ht="14.4" x14ac:dyDescent="0.3">
      <c r="A6" s="15">
        <v>1</v>
      </c>
      <c r="B6" s="31" t="s">
        <v>71</v>
      </c>
      <c r="C6" s="32">
        <v>13.475897417153995</v>
      </c>
      <c r="D6" s="17">
        <f t="shared" ref="D6:D17" si="0">+(C6/$C$18)*100</f>
        <v>105.95189965059267</v>
      </c>
      <c r="E6" s="8">
        <v>100</v>
      </c>
      <c r="F6" s="17">
        <v>15.74</v>
      </c>
      <c r="G6" s="17">
        <f t="shared" ref="G6:G17" si="1">+(F6-$F$18)</f>
        <v>-0.24666666666666437</v>
      </c>
      <c r="H6" s="17">
        <f>+(F6-$F$11)</f>
        <v>0.94666666666666721</v>
      </c>
      <c r="I6" s="17">
        <v>68.400000000000006</v>
      </c>
      <c r="J6" s="17">
        <f t="shared" ref="J6:J17" si="2">+(I6-$I$18)</f>
        <v>1.32083333333334</v>
      </c>
      <c r="K6" s="17">
        <v>5.3488989300076053</v>
      </c>
      <c r="L6" s="17">
        <f t="shared" ref="L6:L17" si="3">+(K6-$K$18)</f>
        <v>0.10397174420721367</v>
      </c>
      <c r="M6" s="17">
        <v>0.17375713126683279</v>
      </c>
      <c r="N6" s="17">
        <f t="shared" ref="N6:N17" si="4">+(M6-$M$18)</f>
        <v>-1.3279350438822886</v>
      </c>
      <c r="O6" s="60">
        <v>2.7613280306372192</v>
      </c>
      <c r="P6" s="17">
        <f t="shared" ref="P6:P17" si="5">+(O6-$O$18)</f>
        <v>-0.61198164983753722</v>
      </c>
      <c r="Q6" s="20"/>
      <c r="S6" s="92" t="s">
        <v>71</v>
      </c>
      <c r="T6" s="93">
        <v>15.74</v>
      </c>
      <c r="U6" s="94">
        <v>13.475897417153995</v>
      </c>
    </row>
    <row r="7" spans="1:21" ht="14.4" x14ac:dyDescent="0.3">
      <c r="A7" s="15">
        <v>2</v>
      </c>
      <c r="B7" s="31" t="s">
        <v>63</v>
      </c>
      <c r="C7" s="18">
        <v>13.423828760205669</v>
      </c>
      <c r="D7" s="17">
        <f t="shared" si="0"/>
        <v>105.54251889136341</v>
      </c>
      <c r="E7" s="17">
        <f t="shared" ref="E7:E17" si="6">+(C7/$C$6)*100</f>
        <v>99.613616404633319</v>
      </c>
      <c r="F7" s="17">
        <v>15.309999999999999</v>
      </c>
      <c r="G7" s="17">
        <f t="shared" si="1"/>
        <v>-0.67666666666666586</v>
      </c>
      <c r="H7" s="17">
        <f t="shared" ref="H7:H17" si="7">+(F7-$F$11)</f>
        <v>0.51666666666666572</v>
      </c>
      <c r="I7" s="17">
        <v>65.400000000000006</v>
      </c>
      <c r="J7" s="17">
        <f t="shared" si="2"/>
        <v>-1.67916666666666</v>
      </c>
      <c r="K7" s="17">
        <v>4.0751061455844111</v>
      </c>
      <c r="L7" s="17">
        <f t="shared" si="3"/>
        <v>-1.1698210402159805</v>
      </c>
      <c r="M7" s="17">
        <v>2.0726648694643783</v>
      </c>
      <c r="N7" s="17">
        <f t="shared" si="4"/>
        <v>0.5709726943152571</v>
      </c>
      <c r="O7" s="60">
        <v>3.0738855075243947</v>
      </c>
      <c r="P7" s="17">
        <f t="shared" si="5"/>
        <v>-0.29942417295036172</v>
      </c>
      <c r="Q7" s="20"/>
      <c r="S7" s="92" t="s">
        <v>63</v>
      </c>
      <c r="T7" s="93">
        <v>15.309999999999999</v>
      </c>
      <c r="U7" s="95">
        <v>13.423828760205669</v>
      </c>
    </row>
    <row r="8" spans="1:21" ht="14.4" x14ac:dyDescent="0.3">
      <c r="A8" s="15">
        <v>3</v>
      </c>
      <c r="B8" s="31" t="s">
        <v>69</v>
      </c>
      <c r="C8" s="18">
        <v>13.164522727593759</v>
      </c>
      <c r="D8" s="17">
        <f t="shared" si="0"/>
        <v>103.50377030968323</v>
      </c>
      <c r="E8" s="17">
        <f t="shared" si="6"/>
        <v>97.689395519114925</v>
      </c>
      <c r="F8" s="17">
        <v>16.184999999999999</v>
      </c>
      <c r="G8" s="17">
        <f t="shared" si="1"/>
        <v>0.19833333333333414</v>
      </c>
      <c r="H8" s="17">
        <f t="shared" si="7"/>
        <v>1.3916666666666657</v>
      </c>
      <c r="I8" s="17">
        <v>67.25</v>
      </c>
      <c r="J8" s="17">
        <f t="shared" si="2"/>
        <v>0.17083333333333428</v>
      </c>
      <c r="K8" s="17">
        <v>8.0502838288984382</v>
      </c>
      <c r="L8" s="17">
        <f t="shared" si="3"/>
        <v>2.8053566430980466</v>
      </c>
      <c r="M8" s="17">
        <v>0.80980284697986615</v>
      </c>
      <c r="N8" s="17">
        <f t="shared" si="4"/>
        <v>-0.69188932816925508</v>
      </c>
      <c r="O8" s="60">
        <v>4.4300433379391535</v>
      </c>
      <c r="P8" s="17">
        <f t="shared" si="5"/>
        <v>1.0567336574643971</v>
      </c>
      <c r="Q8" s="20"/>
      <c r="S8" s="92" t="s">
        <v>69</v>
      </c>
      <c r="T8" s="93">
        <v>16.184999999999999</v>
      </c>
      <c r="U8" s="95">
        <v>13.164522727593759</v>
      </c>
    </row>
    <row r="9" spans="1:21" ht="14.4" x14ac:dyDescent="0.3">
      <c r="A9" s="15">
        <v>4</v>
      </c>
      <c r="B9" s="31" t="s">
        <v>68</v>
      </c>
      <c r="C9" s="18">
        <v>12.963925191400399</v>
      </c>
      <c r="D9" s="17">
        <f t="shared" si="0"/>
        <v>101.92660707023467</v>
      </c>
      <c r="E9" s="17">
        <f t="shared" si="6"/>
        <v>96.200830194047882</v>
      </c>
      <c r="F9" s="17">
        <v>16.133333333333336</v>
      </c>
      <c r="G9" s="17">
        <f t="shared" si="1"/>
        <v>0.14666666666667183</v>
      </c>
      <c r="H9" s="17">
        <f t="shared" si="7"/>
        <v>1.3400000000000034</v>
      </c>
      <c r="I9" s="17">
        <v>64.900000000000006</v>
      </c>
      <c r="J9" s="17">
        <f t="shared" si="2"/>
        <v>-2.17916666666666</v>
      </c>
      <c r="K9" s="17">
        <v>2.5506850413206861</v>
      </c>
      <c r="L9" s="17">
        <f t="shared" si="3"/>
        <v>-2.6942421444797056</v>
      </c>
      <c r="M9" s="17">
        <v>0.28702770905478781</v>
      </c>
      <c r="N9" s="17">
        <f t="shared" si="4"/>
        <v>-1.2146644660943333</v>
      </c>
      <c r="O9" s="60">
        <v>1.418856375187737</v>
      </c>
      <c r="P9" s="17">
        <f t="shared" si="5"/>
        <v>-1.9544533052870194</v>
      </c>
      <c r="Q9" s="20"/>
      <c r="S9" s="92" t="s">
        <v>68</v>
      </c>
      <c r="T9" s="93">
        <v>16.133333333333336</v>
      </c>
      <c r="U9" s="95">
        <v>12.963925191400399</v>
      </c>
    </row>
    <row r="10" spans="1:21" ht="14.4" x14ac:dyDescent="0.3">
      <c r="A10" s="15">
        <v>5</v>
      </c>
      <c r="B10" s="31" t="s">
        <v>46</v>
      </c>
      <c r="C10" s="18">
        <v>12.898989942650504</v>
      </c>
      <c r="D10" s="17">
        <f t="shared" si="0"/>
        <v>101.41606497078403</v>
      </c>
      <c r="E10" s="17">
        <f t="shared" si="6"/>
        <v>95.718968046097459</v>
      </c>
      <c r="F10" s="17">
        <v>16.206666666666667</v>
      </c>
      <c r="G10" s="17">
        <f t="shared" si="1"/>
        <v>0.22000000000000242</v>
      </c>
      <c r="H10" s="17">
        <f t="shared" si="7"/>
        <v>1.413333333333334</v>
      </c>
      <c r="I10" s="17">
        <v>68.7</v>
      </c>
      <c r="J10" s="17">
        <f t="shared" si="2"/>
        <v>1.6208333333333371</v>
      </c>
      <c r="K10" s="17">
        <v>8.206548974461727</v>
      </c>
      <c r="L10" s="17">
        <f t="shared" si="3"/>
        <v>2.9616217886613354</v>
      </c>
      <c r="M10" s="17">
        <v>0.83811554800865928</v>
      </c>
      <c r="N10" s="17">
        <f t="shared" si="4"/>
        <v>-0.66357662714046195</v>
      </c>
      <c r="O10" s="60">
        <v>4.5223322612351939</v>
      </c>
      <c r="P10" s="17">
        <f t="shared" si="5"/>
        <v>1.1490225807604375</v>
      </c>
      <c r="Q10" s="20"/>
      <c r="S10" s="92" t="s">
        <v>46</v>
      </c>
      <c r="T10" s="93">
        <v>16.206666666666667</v>
      </c>
      <c r="U10" s="95">
        <v>12.898989942650504</v>
      </c>
    </row>
    <row r="11" spans="1:21" ht="14.4" x14ac:dyDescent="0.3">
      <c r="A11" s="15">
        <v>6</v>
      </c>
      <c r="B11" s="31" t="s">
        <v>11</v>
      </c>
      <c r="C11" s="18">
        <v>12.881511286267195</v>
      </c>
      <c r="D11" s="17">
        <f t="shared" si="0"/>
        <v>101.27864207494082</v>
      </c>
      <c r="E11" s="17">
        <f t="shared" si="6"/>
        <v>95.589264948468795</v>
      </c>
      <c r="F11" s="61">
        <v>14.793333333333333</v>
      </c>
      <c r="G11" s="17">
        <f t="shared" si="1"/>
        <v>-1.1933333333333316</v>
      </c>
      <c r="H11" s="17">
        <f t="shared" si="7"/>
        <v>0</v>
      </c>
      <c r="I11" s="17">
        <v>67</v>
      </c>
      <c r="J11" s="17">
        <f t="shared" si="2"/>
        <v>-7.9166666666665719E-2</v>
      </c>
      <c r="K11" s="17">
        <v>7.3026534755960251</v>
      </c>
      <c r="L11" s="17">
        <f t="shared" si="3"/>
        <v>2.0577262897956334</v>
      </c>
      <c r="M11" s="17">
        <v>0.67316822900972539</v>
      </c>
      <c r="N11" s="17">
        <f t="shared" si="4"/>
        <v>-0.82852394613939584</v>
      </c>
      <c r="O11" s="60">
        <v>3.9879108523028752</v>
      </c>
      <c r="P11" s="17">
        <f t="shared" si="5"/>
        <v>0.6146011718281188</v>
      </c>
      <c r="Q11" s="20"/>
      <c r="S11" s="92" t="s">
        <v>11</v>
      </c>
      <c r="T11" s="96">
        <v>14.793333333333333</v>
      </c>
      <c r="U11" s="95">
        <v>12.881511286267195</v>
      </c>
    </row>
    <row r="12" spans="1:21" ht="14.4" x14ac:dyDescent="0.3">
      <c r="A12" s="15">
        <v>7</v>
      </c>
      <c r="B12" s="31" t="s">
        <v>47</v>
      </c>
      <c r="C12" s="18">
        <v>12.843704479899428</v>
      </c>
      <c r="D12" s="17">
        <f t="shared" si="0"/>
        <v>100.98139263541273</v>
      </c>
      <c r="E12" s="17">
        <f t="shared" si="6"/>
        <v>95.308713641216769</v>
      </c>
      <c r="F12" s="17">
        <v>15.911666666666667</v>
      </c>
      <c r="G12" s="17">
        <f t="shared" si="1"/>
        <v>-7.4999999999997513E-2</v>
      </c>
      <c r="H12" s="17">
        <f t="shared" si="7"/>
        <v>1.1183333333333341</v>
      </c>
      <c r="I12" s="17">
        <v>67.05</v>
      </c>
      <c r="J12" s="17">
        <f t="shared" si="2"/>
        <v>-2.9166666666668561E-2</v>
      </c>
      <c r="K12" s="17">
        <v>9.4880942532920045</v>
      </c>
      <c r="L12" s="17">
        <f t="shared" si="3"/>
        <v>4.2431670674916129</v>
      </c>
      <c r="M12" s="17">
        <v>0.45416551307055714</v>
      </c>
      <c r="N12" s="17">
        <f t="shared" si="4"/>
        <v>-1.0475266620785642</v>
      </c>
      <c r="O12" s="60">
        <v>4.9711298831812814</v>
      </c>
      <c r="P12" s="17">
        <f t="shared" si="5"/>
        <v>1.5978202027065249</v>
      </c>
      <c r="Q12" s="20"/>
      <c r="S12" s="92" t="s">
        <v>47</v>
      </c>
      <c r="T12" s="93">
        <v>15.911666666666667</v>
      </c>
      <c r="U12" s="95">
        <v>12.843704479899428</v>
      </c>
    </row>
    <row r="13" spans="1:21" ht="14.4" x14ac:dyDescent="0.3">
      <c r="A13" s="15">
        <v>8</v>
      </c>
      <c r="B13" s="31" t="s">
        <v>66</v>
      </c>
      <c r="C13" s="18">
        <v>12.793439980789335</v>
      </c>
      <c r="D13" s="17">
        <f t="shared" si="0"/>
        <v>100.58619675339891</v>
      </c>
      <c r="E13" s="17">
        <f t="shared" si="6"/>
        <v>94.935718080667982</v>
      </c>
      <c r="F13" s="17">
        <v>16.931666666666668</v>
      </c>
      <c r="G13" s="17">
        <f t="shared" si="1"/>
        <v>0.94500000000000384</v>
      </c>
      <c r="H13" s="17">
        <f t="shared" si="7"/>
        <v>2.1383333333333354</v>
      </c>
      <c r="I13" s="17">
        <v>66.75</v>
      </c>
      <c r="J13" s="17">
        <f t="shared" si="2"/>
        <v>-0.32916666666666572</v>
      </c>
      <c r="K13" s="17">
        <v>4.1800976339801554</v>
      </c>
      <c r="L13" s="17">
        <f t="shared" si="3"/>
        <v>-1.0648295518202362</v>
      </c>
      <c r="M13" s="17">
        <v>0.35306147710530777</v>
      </c>
      <c r="N13" s="17">
        <f t="shared" si="4"/>
        <v>-1.1486306980438135</v>
      </c>
      <c r="O13" s="60">
        <v>2.2665795555427319</v>
      </c>
      <c r="P13" s="17">
        <f t="shared" si="5"/>
        <v>-1.1067301249320245</v>
      </c>
      <c r="Q13" s="20"/>
      <c r="S13" s="92" t="s">
        <v>66</v>
      </c>
      <c r="T13" s="93">
        <v>16.931666666666668</v>
      </c>
      <c r="U13" s="95">
        <v>12.793439980789335</v>
      </c>
    </row>
    <row r="14" spans="1:21" ht="14.4" x14ac:dyDescent="0.3">
      <c r="A14" s="15">
        <v>9</v>
      </c>
      <c r="B14" s="31" t="s">
        <v>70</v>
      </c>
      <c r="C14" s="18">
        <v>12.684362234087633</v>
      </c>
      <c r="D14" s="17">
        <f t="shared" si="0"/>
        <v>99.728591941274104</v>
      </c>
      <c r="E14" s="17">
        <f t="shared" si="6"/>
        <v>94.126289637239395</v>
      </c>
      <c r="F14" s="17">
        <v>15.913333333333336</v>
      </c>
      <c r="G14" s="17">
        <f t="shared" si="1"/>
        <v>-7.333333333332881E-2</v>
      </c>
      <c r="H14" s="17">
        <f t="shared" si="7"/>
        <v>1.1200000000000028</v>
      </c>
      <c r="I14" s="17">
        <v>67.5</v>
      </c>
      <c r="J14" s="17">
        <f t="shared" si="2"/>
        <v>0.42083333333333428</v>
      </c>
      <c r="K14" s="17">
        <v>4.0992226736940127</v>
      </c>
      <c r="L14" s="17">
        <f t="shared" si="3"/>
        <v>-1.1457045121063789</v>
      </c>
      <c r="M14" s="17">
        <v>0.4552793300220277</v>
      </c>
      <c r="N14" s="17">
        <f t="shared" si="4"/>
        <v>-1.0464128451270935</v>
      </c>
      <c r="O14" s="60">
        <v>2.2772510018580205</v>
      </c>
      <c r="P14" s="17">
        <f t="shared" si="5"/>
        <v>-1.0960586786167359</v>
      </c>
      <c r="Q14" s="20"/>
      <c r="S14" s="92" t="s">
        <v>70</v>
      </c>
      <c r="T14" s="93">
        <v>15.913333333333336</v>
      </c>
      <c r="U14" s="95">
        <v>12.684362234087633</v>
      </c>
    </row>
    <row r="15" spans="1:21" ht="14.4" x14ac:dyDescent="0.3">
      <c r="A15" s="15">
        <v>10</v>
      </c>
      <c r="B15" s="31" t="s">
        <v>67</v>
      </c>
      <c r="C15" s="18">
        <v>12.282441026075654</v>
      </c>
      <c r="D15" s="17">
        <f t="shared" si="0"/>
        <v>96.568556347316331</v>
      </c>
      <c r="E15" s="17">
        <f t="shared" si="6"/>
        <v>91.143770584368326</v>
      </c>
      <c r="F15" s="17">
        <v>16.019999999999996</v>
      </c>
      <c r="G15" s="17">
        <f t="shared" si="1"/>
        <v>3.3333333333331439E-2</v>
      </c>
      <c r="H15" s="17">
        <f t="shared" si="7"/>
        <v>1.226666666666663</v>
      </c>
      <c r="I15" s="17">
        <v>68.849999999999994</v>
      </c>
      <c r="J15" s="17">
        <f t="shared" si="2"/>
        <v>1.7708333333333286</v>
      </c>
      <c r="K15" s="17">
        <v>0.88699687096579827</v>
      </c>
      <c r="L15" s="17">
        <f t="shared" si="3"/>
        <v>-4.3579303148345936</v>
      </c>
      <c r="M15" s="17">
        <v>9.2056012342444884</v>
      </c>
      <c r="N15" s="17">
        <f t="shared" si="4"/>
        <v>7.7039090590953672</v>
      </c>
      <c r="O15" s="60">
        <v>5.0462990526051437</v>
      </c>
      <c r="P15" s="17">
        <f t="shared" si="5"/>
        <v>1.6729893721303872</v>
      </c>
      <c r="Q15" s="20"/>
      <c r="S15" s="92" t="s">
        <v>67</v>
      </c>
      <c r="T15" s="93">
        <v>16.019999999999996</v>
      </c>
      <c r="U15" s="95">
        <v>12.282441026075654</v>
      </c>
    </row>
    <row r="16" spans="1:21" ht="14.4" x14ac:dyDescent="0.3">
      <c r="A16" s="15">
        <v>11</v>
      </c>
      <c r="B16" s="31" t="s">
        <v>64</v>
      </c>
      <c r="C16" s="18">
        <v>12.115381067219356</v>
      </c>
      <c r="D16" s="17">
        <f t="shared" si="0"/>
        <v>95.255076476666446</v>
      </c>
      <c r="E16" s="17">
        <f t="shared" si="6"/>
        <v>89.904076086222034</v>
      </c>
      <c r="F16" s="17">
        <v>16.853333333333332</v>
      </c>
      <c r="G16" s="17">
        <f t="shared" si="1"/>
        <v>0.86666666666666714</v>
      </c>
      <c r="H16" s="17">
        <f t="shared" si="7"/>
        <v>2.0599999999999987</v>
      </c>
      <c r="I16" s="17">
        <v>66.25</v>
      </c>
      <c r="J16" s="17">
        <f t="shared" si="2"/>
        <v>-0.82916666666666572</v>
      </c>
      <c r="K16" s="17">
        <v>4.1260464941905379</v>
      </c>
      <c r="L16" s="17">
        <f t="shared" si="3"/>
        <v>-1.1188806916098537</v>
      </c>
      <c r="M16" s="17">
        <v>1.3238166906660873</v>
      </c>
      <c r="N16" s="17">
        <f t="shared" si="4"/>
        <v>-0.17787548448303392</v>
      </c>
      <c r="O16" s="60">
        <v>2.7249315924283133</v>
      </c>
      <c r="P16" s="17">
        <f t="shared" si="5"/>
        <v>-0.64837808804644315</v>
      </c>
      <c r="Q16" s="20"/>
      <c r="S16" s="92" t="s">
        <v>64</v>
      </c>
      <c r="T16" s="93">
        <v>16.853333333333332</v>
      </c>
      <c r="U16" s="95">
        <v>12.115381067219356</v>
      </c>
    </row>
    <row r="17" spans="1:26" ht="14.4" x14ac:dyDescent="0.3">
      <c r="A17" s="15">
        <v>12</v>
      </c>
      <c r="B17" s="31" t="s">
        <v>65</v>
      </c>
      <c r="C17" s="18">
        <v>11.098583554397264</v>
      </c>
      <c r="D17" s="17">
        <f t="shared" si="0"/>
        <v>87.260682878332673</v>
      </c>
      <c r="E17" s="17">
        <f t="shared" si="6"/>
        <v>82.35877144827063</v>
      </c>
      <c r="F17" s="17">
        <v>15.841666666666665</v>
      </c>
      <c r="G17" s="17">
        <f t="shared" si="1"/>
        <v>-0.14499999999999957</v>
      </c>
      <c r="H17" s="17">
        <f t="shared" si="7"/>
        <v>1.048333333333332</v>
      </c>
      <c r="I17" s="17">
        <v>66.900000000000006</v>
      </c>
      <c r="J17" s="17">
        <f t="shared" si="2"/>
        <v>-0.17916666666666003</v>
      </c>
      <c r="K17" s="17">
        <v>4.6244919076132982</v>
      </c>
      <c r="L17" s="17">
        <f t="shared" si="3"/>
        <v>-0.62043527818709343</v>
      </c>
      <c r="M17" s="17">
        <v>1.3738455228967372</v>
      </c>
      <c r="N17" s="17">
        <f t="shared" si="4"/>
        <v>-0.12784665225238401</v>
      </c>
      <c r="O17" s="60">
        <v>2.9991687152550175</v>
      </c>
      <c r="P17" s="17">
        <f t="shared" si="5"/>
        <v>-0.37414096521973894</v>
      </c>
      <c r="Q17" s="20"/>
      <c r="S17" s="92" t="s">
        <v>65</v>
      </c>
      <c r="T17" s="93">
        <v>15.841666666666665</v>
      </c>
      <c r="U17" s="95">
        <v>11.098583554397264</v>
      </c>
    </row>
    <row r="18" spans="1:26" x14ac:dyDescent="0.25">
      <c r="A18" s="14"/>
      <c r="B18" s="34" t="s">
        <v>2</v>
      </c>
      <c r="C18" s="9">
        <f>AVERAGE(C6:C17)</f>
        <v>12.718882305645016</v>
      </c>
      <c r="D18" s="9">
        <f>AVERAGE(D6:D17)</f>
        <v>100.00000000000001</v>
      </c>
      <c r="E18" s="9" t="s">
        <v>28</v>
      </c>
      <c r="F18" s="9">
        <f>AVERAGE(F6:F17)</f>
        <v>15.986666666666665</v>
      </c>
      <c r="G18" s="9">
        <f>AVERAGE(G6:G17)</f>
        <v>1.9243865760169379E-15</v>
      </c>
      <c r="H18" s="9" t="s">
        <v>28</v>
      </c>
      <c r="I18" s="9">
        <f t="shared" ref="I18:P18" si="8">AVERAGE(I6:I17)</f>
        <v>67.079166666666666</v>
      </c>
      <c r="J18" s="9">
        <f t="shared" si="8"/>
        <v>2.3684757858670005E-15</v>
      </c>
      <c r="K18" s="9">
        <f t="shared" si="8"/>
        <v>5.2449271858003916</v>
      </c>
      <c r="L18" s="9">
        <f t="shared" si="8"/>
        <v>0</v>
      </c>
      <c r="M18" s="9">
        <f t="shared" si="8"/>
        <v>1.5016921751491212</v>
      </c>
      <c r="N18" s="9">
        <f t="shared" si="8"/>
        <v>0</v>
      </c>
      <c r="O18" s="8">
        <f t="shared" si="8"/>
        <v>3.3733096804747564</v>
      </c>
      <c r="P18" s="9">
        <f t="shared" si="8"/>
        <v>3.8857805861880479E-16</v>
      </c>
      <c r="S18" s="97" t="s">
        <v>2</v>
      </c>
      <c r="T18" s="98">
        <v>15.986666666666665</v>
      </c>
      <c r="U18" s="99">
        <v>12.718882305645016</v>
      </c>
    </row>
    <row r="19" spans="1:26" ht="15.6" x14ac:dyDescent="0.35">
      <c r="A19" s="14"/>
      <c r="B19" s="14" t="s">
        <v>6</v>
      </c>
      <c r="C19" s="18">
        <v>0.2407703695017511</v>
      </c>
      <c r="D19" s="18"/>
      <c r="E19" s="15"/>
      <c r="F19" s="18">
        <v>0.13531966260883438</v>
      </c>
      <c r="G19" s="18"/>
      <c r="H19" s="15"/>
      <c r="I19" s="18">
        <v>0.80740540381789216</v>
      </c>
      <c r="J19" s="15"/>
      <c r="K19" s="18">
        <v>4.5544602403769172</v>
      </c>
      <c r="L19" s="15"/>
      <c r="M19" s="18">
        <v>1.6114834755805647</v>
      </c>
      <c r="N19" s="15"/>
      <c r="O19" s="18" t="s">
        <v>83</v>
      </c>
      <c r="P19" s="15"/>
    </row>
    <row r="20" spans="1:26" x14ac:dyDescent="0.25">
      <c r="A20" s="14"/>
      <c r="B20" s="14" t="s">
        <v>7</v>
      </c>
      <c r="C20" s="18">
        <v>1.3187821206749077</v>
      </c>
      <c r="D20" s="15"/>
      <c r="E20" s="15"/>
      <c r="F20" s="18">
        <v>0.58968753348592529</v>
      </c>
      <c r="G20" s="15"/>
      <c r="H20" s="15"/>
      <c r="I20" s="18">
        <v>0.8385383952159966</v>
      </c>
      <c r="J20" s="15"/>
      <c r="K20" s="18">
        <v>60.494572451987587</v>
      </c>
      <c r="L20" s="15"/>
      <c r="M20" s="18">
        <v>74.759071468475781</v>
      </c>
      <c r="N20" s="15"/>
      <c r="O20" s="18">
        <v>51.504712650774358</v>
      </c>
      <c r="P20" s="15"/>
    </row>
    <row r="21" spans="1:26" x14ac:dyDescent="0.25">
      <c r="A21" s="14"/>
      <c r="B21" s="14" t="s">
        <v>29</v>
      </c>
      <c r="C21" s="15">
        <v>15</v>
      </c>
      <c r="D21" s="15"/>
      <c r="E21" s="15"/>
      <c r="F21" s="15">
        <v>15</v>
      </c>
      <c r="G21" s="15"/>
      <c r="H21" s="15"/>
      <c r="I21" s="15">
        <v>5</v>
      </c>
      <c r="J21" s="15"/>
      <c r="K21" s="15">
        <v>8</v>
      </c>
      <c r="L21" s="15"/>
      <c r="M21" s="15">
        <v>8</v>
      </c>
      <c r="N21" s="15"/>
      <c r="O21" s="15">
        <v>8</v>
      </c>
      <c r="P21" s="15"/>
    </row>
    <row r="22" spans="1:26" x14ac:dyDescent="0.25">
      <c r="B22" s="21"/>
      <c r="C22" s="22"/>
      <c r="D22" s="22"/>
      <c r="E22" s="22"/>
      <c r="F22" s="23"/>
      <c r="G22" s="23"/>
      <c r="H22" s="22"/>
      <c r="I22" s="22"/>
      <c r="J22" s="22"/>
      <c r="K22" s="22"/>
      <c r="L22" s="22"/>
      <c r="M22" s="22"/>
      <c r="N22" s="22"/>
      <c r="O22" s="22"/>
      <c r="P22" s="22"/>
    </row>
    <row r="23" spans="1:26" x14ac:dyDescent="0.25">
      <c r="B23" s="10" t="s">
        <v>36</v>
      </c>
    </row>
    <row r="24" spans="1:26" x14ac:dyDescent="0.25">
      <c r="B24" s="11" t="s">
        <v>38</v>
      </c>
    </row>
    <row r="25" spans="1:26" x14ac:dyDescent="0.25">
      <c r="B25" s="11" t="s">
        <v>30</v>
      </c>
    </row>
    <row r="26" spans="1:26" x14ac:dyDescent="0.25">
      <c r="B26" s="12" t="s">
        <v>39</v>
      </c>
    </row>
    <row r="27" spans="1:26" x14ac:dyDescent="0.25">
      <c r="B27" s="12" t="s">
        <v>31</v>
      </c>
      <c r="C27" s="24"/>
      <c r="D27" s="24"/>
      <c r="E27" s="24"/>
      <c r="F27" s="24"/>
      <c r="G27" s="24"/>
    </row>
    <row r="29" spans="1:26" ht="14.4" x14ac:dyDescent="0.3">
      <c r="S29" s="100"/>
      <c r="Z29"/>
    </row>
    <row r="30" spans="1:26" ht="14.4" x14ac:dyDescent="0.3">
      <c r="S30" s="100"/>
      <c r="Z30"/>
    </row>
    <row r="31" spans="1:26" ht="14.4" x14ac:dyDescent="0.3">
      <c r="S31" s="100"/>
      <c r="Z31"/>
    </row>
    <row r="32" spans="1:26" ht="14.4" x14ac:dyDescent="0.3">
      <c r="S32" s="100"/>
      <c r="Z32"/>
    </row>
    <row r="33" spans="19:26" ht="14.4" x14ac:dyDescent="0.3">
      <c r="S33" s="100"/>
      <c r="Z33"/>
    </row>
    <row r="34" spans="19:26" ht="14.4" x14ac:dyDescent="0.3">
      <c r="S34" s="100"/>
      <c r="Z34"/>
    </row>
    <row r="35" spans="19:26" ht="14.4" x14ac:dyDescent="0.3">
      <c r="S35" s="100"/>
      <c r="Z35"/>
    </row>
    <row r="36" spans="19:26" ht="14.4" x14ac:dyDescent="0.3">
      <c r="S36" s="100"/>
      <c r="Z36"/>
    </row>
    <row r="37" spans="19:26" ht="14.4" x14ac:dyDescent="0.3">
      <c r="S37" s="100"/>
      <c r="Z37"/>
    </row>
    <row r="38" spans="19:26" ht="14.4" x14ac:dyDescent="0.3">
      <c r="S38" s="100"/>
      <c r="Z38"/>
    </row>
    <row r="39" spans="19:26" ht="14.4" x14ac:dyDescent="0.3">
      <c r="S39" s="100"/>
      <c r="Z39"/>
    </row>
    <row r="40" spans="19:26" ht="14.4" x14ac:dyDescent="0.3">
      <c r="S40" s="100"/>
      <c r="Z40"/>
    </row>
    <row r="41" spans="19:26" ht="14.4" x14ac:dyDescent="0.3">
      <c r="S41" s="100"/>
      <c r="Z41"/>
    </row>
  </sheetData>
  <sortState xmlns:xlrd2="http://schemas.microsoft.com/office/spreadsheetml/2017/richdata2" ref="Y30:Z42">
    <sortCondition descending="1" ref="Y30"/>
  </sortState>
  <mergeCells count="9">
    <mergeCell ref="A1:P1"/>
    <mergeCell ref="A2:P2"/>
    <mergeCell ref="A3:P3"/>
    <mergeCell ref="C4:E4"/>
    <mergeCell ref="F4:H4"/>
    <mergeCell ref="I4:J4"/>
    <mergeCell ref="K4:L4"/>
    <mergeCell ref="M4:N4"/>
    <mergeCell ref="O4:P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Munka5"/>
  <dimension ref="A1:Y42"/>
  <sheetViews>
    <sheetView topLeftCell="A2" zoomScale="75" zoomScaleNormal="75" workbookViewId="0">
      <selection activeCell="T24" sqref="T24"/>
    </sheetView>
  </sheetViews>
  <sheetFormatPr defaultRowHeight="13.8" x14ac:dyDescent="0.25"/>
  <cols>
    <col min="1" max="1" width="8.33203125" style="13" customWidth="1"/>
    <col min="2" max="2" width="21.33203125" style="13" customWidth="1"/>
    <col min="3" max="16" width="7.6640625" style="13" customWidth="1"/>
    <col min="17" max="205" width="8.88671875" style="13"/>
    <col min="206" max="206" width="8.33203125" style="13" customWidth="1"/>
    <col min="207" max="207" width="15.44140625" style="13" customWidth="1"/>
    <col min="208" max="208" width="6.44140625" style="13" customWidth="1"/>
    <col min="209" max="218" width="7.6640625" style="13" customWidth="1"/>
    <col min="219" max="219" width="6.44140625" style="13" customWidth="1"/>
    <col min="220" max="221" width="8.88671875" style="13"/>
    <col min="222" max="222" width="14.109375" style="13" customWidth="1"/>
    <col min="223" max="227" width="8.88671875" style="13"/>
    <col min="228" max="228" width="14.88671875" style="13" customWidth="1"/>
    <col min="229" max="461" width="8.88671875" style="13"/>
    <col min="462" max="462" width="8.33203125" style="13" customWidth="1"/>
    <col min="463" max="463" width="15.44140625" style="13" customWidth="1"/>
    <col min="464" max="464" width="6.44140625" style="13" customWidth="1"/>
    <col min="465" max="474" width="7.6640625" style="13" customWidth="1"/>
    <col min="475" max="475" width="6.44140625" style="13" customWidth="1"/>
    <col min="476" max="477" width="8.88671875" style="13"/>
    <col min="478" max="478" width="14.109375" style="13" customWidth="1"/>
    <col min="479" max="483" width="8.88671875" style="13"/>
    <col min="484" max="484" width="14.88671875" style="13" customWidth="1"/>
    <col min="485" max="717" width="8.88671875" style="13"/>
    <col min="718" max="718" width="8.33203125" style="13" customWidth="1"/>
    <col min="719" max="719" width="15.44140625" style="13" customWidth="1"/>
    <col min="720" max="720" width="6.44140625" style="13" customWidth="1"/>
    <col min="721" max="730" width="7.6640625" style="13" customWidth="1"/>
    <col min="731" max="731" width="6.44140625" style="13" customWidth="1"/>
    <col min="732" max="733" width="8.88671875" style="13"/>
    <col min="734" max="734" width="14.109375" style="13" customWidth="1"/>
    <col min="735" max="739" width="8.88671875" style="13"/>
    <col min="740" max="740" width="14.88671875" style="13" customWidth="1"/>
    <col min="741" max="973" width="8.88671875" style="13"/>
    <col min="974" max="974" width="8.33203125" style="13" customWidth="1"/>
    <col min="975" max="975" width="15.44140625" style="13" customWidth="1"/>
    <col min="976" max="976" width="6.44140625" style="13" customWidth="1"/>
    <col min="977" max="986" width="7.6640625" style="13" customWidth="1"/>
    <col min="987" max="987" width="6.44140625" style="13" customWidth="1"/>
    <col min="988" max="989" width="8.88671875" style="13"/>
    <col min="990" max="990" width="14.109375" style="13" customWidth="1"/>
    <col min="991" max="995" width="8.88671875" style="13"/>
    <col min="996" max="996" width="14.88671875" style="13" customWidth="1"/>
    <col min="997" max="1229" width="8.88671875" style="13"/>
    <col min="1230" max="1230" width="8.33203125" style="13" customWidth="1"/>
    <col min="1231" max="1231" width="15.44140625" style="13" customWidth="1"/>
    <col min="1232" max="1232" width="6.44140625" style="13" customWidth="1"/>
    <col min="1233" max="1242" width="7.6640625" style="13" customWidth="1"/>
    <col min="1243" max="1243" width="6.44140625" style="13" customWidth="1"/>
    <col min="1244" max="1245" width="8.88671875" style="13"/>
    <col min="1246" max="1246" width="14.109375" style="13" customWidth="1"/>
    <col min="1247" max="1251" width="8.88671875" style="13"/>
    <col min="1252" max="1252" width="14.88671875" style="13" customWidth="1"/>
    <col min="1253" max="1485" width="8.88671875" style="13"/>
    <col min="1486" max="1486" width="8.33203125" style="13" customWidth="1"/>
    <col min="1487" max="1487" width="15.44140625" style="13" customWidth="1"/>
    <col min="1488" max="1488" width="6.44140625" style="13" customWidth="1"/>
    <col min="1489" max="1498" width="7.6640625" style="13" customWidth="1"/>
    <col min="1499" max="1499" width="6.44140625" style="13" customWidth="1"/>
    <col min="1500" max="1501" width="8.88671875" style="13"/>
    <col min="1502" max="1502" width="14.109375" style="13" customWidth="1"/>
    <col min="1503" max="1507" width="8.88671875" style="13"/>
    <col min="1508" max="1508" width="14.88671875" style="13" customWidth="1"/>
    <col min="1509" max="1741" width="8.88671875" style="13"/>
    <col min="1742" max="1742" width="8.33203125" style="13" customWidth="1"/>
    <col min="1743" max="1743" width="15.44140625" style="13" customWidth="1"/>
    <col min="1744" max="1744" width="6.44140625" style="13" customWidth="1"/>
    <col min="1745" max="1754" width="7.6640625" style="13" customWidth="1"/>
    <col min="1755" max="1755" width="6.44140625" style="13" customWidth="1"/>
    <col min="1756" max="1757" width="8.88671875" style="13"/>
    <col min="1758" max="1758" width="14.109375" style="13" customWidth="1"/>
    <col min="1759" max="1763" width="8.88671875" style="13"/>
    <col min="1764" max="1764" width="14.88671875" style="13" customWidth="1"/>
    <col min="1765" max="1997" width="8.88671875" style="13"/>
    <col min="1998" max="1998" width="8.33203125" style="13" customWidth="1"/>
    <col min="1999" max="1999" width="15.44140625" style="13" customWidth="1"/>
    <col min="2000" max="2000" width="6.44140625" style="13" customWidth="1"/>
    <col min="2001" max="2010" width="7.6640625" style="13" customWidth="1"/>
    <col min="2011" max="2011" width="6.44140625" style="13" customWidth="1"/>
    <col min="2012" max="2013" width="8.88671875" style="13"/>
    <col min="2014" max="2014" width="14.109375" style="13" customWidth="1"/>
    <col min="2015" max="2019" width="8.88671875" style="13"/>
    <col min="2020" max="2020" width="14.88671875" style="13" customWidth="1"/>
    <col min="2021" max="2253" width="8.88671875" style="13"/>
    <col min="2254" max="2254" width="8.33203125" style="13" customWidth="1"/>
    <col min="2255" max="2255" width="15.44140625" style="13" customWidth="1"/>
    <col min="2256" max="2256" width="6.44140625" style="13" customWidth="1"/>
    <col min="2257" max="2266" width="7.6640625" style="13" customWidth="1"/>
    <col min="2267" max="2267" width="6.44140625" style="13" customWidth="1"/>
    <col min="2268" max="2269" width="8.88671875" style="13"/>
    <col min="2270" max="2270" width="14.109375" style="13" customWidth="1"/>
    <col min="2271" max="2275" width="8.88671875" style="13"/>
    <col min="2276" max="2276" width="14.88671875" style="13" customWidth="1"/>
    <col min="2277" max="2509" width="8.88671875" style="13"/>
    <col min="2510" max="2510" width="8.33203125" style="13" customWidth="1"/>
    <col min="2511" max="2511" width="15.44140625" style="13" customWidth="1"/>
    <col min="2512" max="2512" width="6.44140625" style="13" customWidth="1"/>
    <col min="2513" max="2522" width="7.6640625" style="13" customWidth="1"/>
    <col min="2523" max="2523" width="6.44140625" style="13" customWidth="1"/>
    <col min="2524" max="2525" width="8.88671875" style="13"/>
    <col min="2526" max="2526" width="14.109375" style="13" customWidth="1"/>
    <col min="2527" max="2531" width="8.88671875" style="13"/>
    <col min="2532" max="2532" width="14.88671875" style="13" customWidth="1"/>
    <col min="2533" max="2765" width="8.88671875" style="13"/>
    <col min="2766" max="2766" width="8.33203125" style="13" customWidth="1"/>
    <col min="2767" max="2767" width="15.44140625" style="13" customWidth="1"/>
    <col min="2768" max="2768" width="6.44140625" style="13" customWidth="1"/>
    <col min="2769" max="2778" width="7.6640625" style="13" customWidth="1"/>
    <col min="2779" max="2779" width="6.44140625" style="13" customWidth="1"/>
    <col min="2780" max="2781" width="8.88671875" style="13"/>
    <col min="2782" max="2782" width="14.109375" style="13" customWidth="1"/>
    <col min="2783" max="2787" width="8.88671875" style="13"/>
    <col min="2788" max="2788" width="14.88671875" style="13" customWidth="1"/>
    <col min="2789" max="3021" width="8.88671875" style="13"/>
    <col min="3022" max="3022" width="8.33203125" style="13" customWidth="1"/>
    <col min="3023" max="3023" width="15.44140625" style="13" customWidth="1"/>
    <col min="3024" max="3024" width="6.44140625" style="13" customWidth="1"/>
    <col min="3025" max="3034" width="7.6640625" style="13" customWidth="1"/>
    <col min="3035" max="3035" width="6.44140625" style="13" customWidth="1"/>
    <col min="3036" max="3037" width="8.88671875" style="13"/>
    <col min="3038" max="3038" width="14.109375" style="13" customWidth="1"/>
    <col min="3039" max="3043" width="8.88671875" style="13"/>
    <col min="3044" max="3044" width="14.88671875" style="13" customWidth="1"/>
    <col min="3045" max="3277" width="8.88671875" style="13"/>
    <col min="3278" max="3278" width="8.33203125" style="13" customWidth="1"/>
    <col min="3279" max="3279" width="15.44140625" style="13" customWidth="1"/>
    <col min="3280" max="3280" width="6.44140625" style="13" customWidth="1"/>
    <col min="3281" max="3290" width="7.6640625" style="13" customWidth="1"/>
    <col min="3291" max="3291" width="6.44140625" style="13" customWidth="1"/>
    <col min="3292" max="3293" width="8.88671875" style="13"/>
    <col min="3294" max="3294" width="14.109375" style="13" customWidth="1"/>
    <col min="3295" max="3299" width="8.88671875" style="13"/>
    <col min="3300" max="3300" width="14.88671875" style="13" customWidth="1"/>
    <col min="3301" max="3533" width="8.88671875" style="13"/>
    <col min="3534" max="3534" width="8.33203125" style="13" customWidth="1"/>
    <col min="3535" max="3535" width="15.44140625" style="13" customWidth="1"/>
    <col min="3536" max="3536" width="6.44140625" style="13" customWidth="1"/>
    <col min="3537" max="3546" width="7.6640625" style="13" customWidth="1"/>
    <col min="3547" max="3547" width="6.44140625" style="13" customWidth="1"/>
    <col min="3548" max="3549" width="8.88671875" style="13"/>
    <col min="3550" max="3550" width="14.109375" style="13" customWidth="1"/>
    <col min="3551" max="3555" width="8.88671875" style="13"/>
    <col min="3556" max="3556" width="14.88671875" style="13" customWidth="1"/>
    <col min="3557" max="3789" width="8.88671875" style="13"/>
    <col min="3790" max="3790" width="8.33203125" style="13" customWidth="1"/>
    <col min="3791" max="3791" width="15.44140625" style="13" customWidth="1"/>
    <col min="3792" max="3792" width="6.44140625" style="13" customWidth="1"/>
    <col min="3793" max="3802" width="7.6640625" style="13" customWidth="1"/>
    <col min="3803" max="3803" width="6.44140625" style="13" customWidth="1"/>
    <col min="3804" max="3805" width="8.88671875" style="13"/>
    <col min="3806" max="3806" width="14.109375" style="13" customWidth="1"/>
    <col min="3807" max="3811" width="8.88671875" style="13"/>
    <col min="3812" max="3812" width="14.88671875" style="13" customWidth="1"/>
    <col min="3813" max="4045" width="8.88671875" style="13"/>
    <col min="4046" max="4046" width="8.33203125" style="13" customWidth="1"/>
    <col min="4047" max="4047" width="15.44140625" style="13" customWidth="1"/>
    <col min="4048" max="4048" width="6.44140625" style="13" customWidth="1"/>
    <col min="4049" max="4058" width="7.6640625" style="13" customWidth="1"/>
    <col min="4059" max="4059" width="6.44140625" style="13" customWidth="1"/>
    <col min="4060" max="4061" width="8.88671875" style="13"/>
    <col min="4062" max="4062" width="14.109375" style="13" customWidth="1"/>
    <col min="4063" max="4067" width="8.88671875" style="13"/>
    <col min="4068" max="4068" width="14.88671875" style="13" customWidth="1"/>
    <col min="4069" max="4301" width="8.88671875" style="13"/>
    <col min="4302" max="4302" width="8.33203125" style="13" customWidth="1"/>
    <col min="4303" max="4303" width="15.44140625" style="13" customWidth="1"/>
    <col min="4304" max="4304" width="6.44140625" style="13" customWidth="1"/>
    <col min="4305" max="4314" width="7.6640625" style="13" customWidth="1"/>
    <col min="4315" max="4315" width="6.44140625" style="13" customWidth="1"/>
    <col min="4316" max="4317" width="8.88671875" style="13"/>
    <col min="4318" max="4318" width="14.109375" style="13" customWidth="1"/>
    <col min="4319" max="4323" width="8.88671875" style="13"/>
    <col min="4324" max="4324" width="14.88671875" style="13" customWidth="1"/>
    <col min="4325" max="4557" width="8.88671875" style="13"/>
    <col min="4558" max="4558" width="8.33203125" style="13" customWidth="1"/>
    <col min="4559" max="4559" width="15.44140625" style="13" customWidth="1"/>
    <col min="4560" max="4560" width="6.44140625" style="13" customWidth="1"/>
    <col min="4561" max="4570" width="7.6640625" style="13" customWidth="1"/>
    <col min="4571" max="4571" width="6.44140625" style="13" customWidth="1"/>
    <col min="4572" max="4573" width="8.88671875" style="13"/>
    <col min="4574" max="4574" width="14.109375" style="13" customWidth="1"/>
    <col min="4575" max="4579" width="8.88671875" style="13"/>
    <col min="4580" max="4580" width="14.88671875" style="13" customWidth="1"/>
    <col min="4581" max="4813" width="8.88671875" style="13"/>
    <col min="4814" max="4814" width="8.33203125" style="13" customWidth="1"/>
    <col min="4815" max="4815" width="15.44140625" style="13" customWidth="1"/>
    <col min="4816" max="4816" width="6.44140625" style="13" customWidth="1"/>
    <col min="4817" max="4826" width="7.6640625" style="13" customWidth="1"/>
    <col min="4827" max="4827" width="6.44140625" style="13" customWidth="1"/>
    <col min="4828" max="4829" width="8.88671875" style="13"/>
    <col min="4830" max="4830" width="14.109375" style="13" customWidth="1"/>
    <col min="4831" max="4835" width="8.88671875" style="13"/>
    <col min="4836" max="4836" width="14.88671875" style="13" customWidth="1"/>
    <col min="4837" max="5069" width="8.88671875" style="13"/>
    <col min="5070" max="5070" width="8.33203125" style="13" customWidth="1"/>
    <col min="5071" max="5071" width="15.44140625" style="13" customWidth="1"/>
    <col min="5072" max="5072" width="6.44140625" style="13" customWidth="1"/>
    <col min="5073" max="5082" width="7.6640625" style="13" customWidth="1"/>
    <col min="5083" max="5083" width="6.44140625" style="13" customWidth="1"/>
    <col min="5084" max="5085" width="8.88671875" style="13"/>
    <col min="5086" max="5086" width="14.109375" style="13" customWidth="1"/>
    <col min="5087" max="5091" width="8.88671875" style="13"/>
    <col min="5092" max="5092" width="14.88671875" style="13" customWidth="1"/>
    <col min="5093" max="5325" width="8.88671875" style="13"/>
    <col min="5326" max="5326" width="8.33203125" style="13" customWidth="1"/>
    <col min="5327" max="5327" width="15.44140625" style="13" customWidth="1"/>
    <col min="5328" max="5328" width="6.44140625" style="13" customWidth="1"/>
    <col min="5329" max="5338" width="7.6640625" style="13" customWidth="1"/>
    <col min="5339" max="5339" width="6.44140625" style="13" customWidth="1"/>
    <col min="5340" max="5341" width="8.88671875" style="13"/>
    <col min="5342" max="5342" width="14.109375" style="13" customWidth="1"/>
    <col min="5343" max="5347" width="8.88671875" style="13"/>
    <col min="5348" max="5348" width="14.88671875" style="13" customWidth="1"/>
    <col min="5349" max="5581" width="8.88671875" style="13"/>
    <col min="5582" max="5582" width="8.33203125" style="13" customWidth="1"/>
    <col min="5583" max="5583" width="15.44140625" style="13" customWidth="1"/>
    <col min="5584" max="5584" width="6.44140625" style="13" customWidth="1"/>
    <col min="5585" max="5594" width="7.6640625" style="13" customWidth="1"/>
    <col min="5595" max="5595" width="6.44140625" style="13" customWidth="1"/>
    <col min="5596" max="5597" width="8.88671875" style="13"/>
    <col min="5598" max="5598" width="14.109375" style="13" customWidth="1"/>
    <col min="5599" max="5603" width="8.88671875" style="13"/>
    <col min="5604" max="5604" width="14.88671875" style="13" customWidth="1"/>
    <col min="5605" max="5837" width="8.88671875" style="13"/>
    <col min="5838" max="5838" width="8.33203125" style="13" customWidth="1"/>
    <col min="5839" max="5839" width="15.44140625" style="13" customWidth="1"/>
    <col min="5840" max="5840" width="6.44140625" style="13" customWidth="1"/>
    <col min="5841" max="5850" width="7.6640625" style="13" customWidth="1"/>
    <col min="5851" max="5851" width="6.44140625" style="13" customWidth="1"/>
    <col min="5852" max="5853" width="8.88671875" style="13"/>
    <col min="5854" max="5854" width="14.109375" style="13" customWidth="1"/>
    <col min="5855" max="5859" width="8.88671875" style="13"/>
    <col min="5860" max="5860" width="14.88671875" style="13" customWidth="1"/>
    <col min="5861" max="6093" width="8.88671875" style="13"/>
    <col min="6094" max="6094" width="8.33203125" style="13" customWidth="1"/>
    <col min="6095" max="6095" width="15.44140625" style="13" customWidth="1"/>
    <col min="6096" max="6096" width="6.44140625" style="13" customWidth="1"/>
    <col min="6097" max="6106" width="7.6640625" style="13" customWidth="1"/>
    <col min="6107" max="6107" width="6.44140625" style="13" customWidth="1"/>
    <col min="6108" max="6109" width="8.88671875" style="13"/>
    <col min="6110" max="6110" width="14.109375" style="13" customWidth="1"/>
    <col min="6111" max="6115" width="8.88671875" style="13"/>
    <col min="6116" max="6116" width="14.88671875" style="13" customWidth="1"/>
    <col min="6117" max="6349" width="8.88671875" style="13"/>
    <col min="6350" max="6350" width="8.33203125" style="13" customWidth="1"/>
    <col min="6351" max="6351" width="15.44140625" style="13" customWidth="1"/>
    <col min="6352" max="6352" width="6.44140625" style="13" customWidth="1"/>
    <col min="6353" max="6362" width="7.6640625" style="13" customWidth="1"/>
    <col min="6363" max="6363" width="6.44140625" style="13" customWidth="1"/>
    <col min="6364" max="6365" width="8.88671875" style="13"/>
    <col min="6366" max="6366" width="14.109375" style="13" customWidth="1"/>
    <col min="6367" max="6371" width="8.88671875" style="13"/>
    <col min="6372" max="6372" width="14.88671875" style="13" customWidth="1"/>
    <col min="6373" max="6605" width="8.88671875" style="13"/>
    <col min="6606" max="6606" width="8.33203125" style="13" customWidth="1"/>
    <col min="6607" max="6607" width="15.44140625" style="13" customWidth="1"/>
    <col min="6608" max="6608" width="6.44140625" style="13" customWidth="1"/>
    <col min="6609" max="6618" width="7.6640625" style="13" customWidth="1"/>
    <col min="6619" max="6619" width="6.44140625" style="13" customWidth="1"/>
    <col min="6620" max="6621" width="8.88671875" style="13"/>
    <col min="6622" max="6622" width="14.109375" style="13" customWidth="1"/>
    <col min="6623" max="6627" width="8.88671875" style="13"/>
    <col min="6628" max="6628" width="14.88671875" style="13" customWidth="1"/>
    <col min="6629" max="6861" width="8.88671875" style="13"/>
    <col min="6862" max="6862" width="8.33203125" style="13" customWidth="1"/>
    <col min="6863" max="6863" width="15.44140625" style="13" customWidth="1"/>
    <col min="6864" max="6864" width="6.44140625" style="13" customWidth="1"/>
    <col min="6865" max="6874" width="7.6640625" style="13" customWidth="1"/>
    <col min="6875" max="6875" width="6.44140625" style="13" customWidth="1"/>
    <col min="6876" max="6877" width="8.88671875" style="13"/>
    <col min="6878" max="6878" width="14.109375" style="13" customWidth="1"/>
    <col min="6879" max="6883" width="8.88671875" style="13"/>
    <col min="6884" max="6884" width="14.88671875" style="13" customWidth="1"/>
    <col min="6885" max="7117" width="8.88671875" style="13"/>
    <col min="7118" max="7118" width="8.33203125" style="13" customWidth="1"/>
    <col min="7119" max="7119" width="15.44140625" style="13" customWidth="1"/>
    <col min="7120" max="7120" width="6.44140625" style="13" customWidth="1"/>
    <col min="7121" max="7130" width="7.6640625" style="13" customWidth="1"/>
    <col min="7131" max="7131" width="6.44140625" style="13" customWidth="1"/>
    <col min="7132" max="7133" width="8.88671875" style="13"/>
    <col min="7134" max="7134" width="14.109375" style="13" customWidth="1"/>
    <col min="7135" max="7139" width="8.88671875" style="13"/>
    <col min="7140" max="7140" width="14.88671875" style="13" customWidth="1"/>
    <col min="7141" max="7373" width="8.88671875" style="13"/>
    <col min="7374" max="7374" width="8.33203125" style="13" customWidth="1"/>
    <col min="7375" max="7375" width="15.44140625" style="13" customWidth="1"/>
    <col min="7376" max="7376" width="6.44140625" style="13" customWidth="1"/>
    <col min="7377" max="7386" width="7.6640625" style="13" customWidth="1"/>
    <col min="7387" max="7387" width="6.44140625" style="13" customWidth="1"/>
    <col min="7388" max="7389" width="8.88671875" style="13"/>
    <col min="7390" max="7390" width="14.109375" style="13" customWidth="1"/>
    <col min="7391" max="7395" width="8.88671875" style="13"/>
    <col min="7396" max="7396" width="14.88671875" style="13" customWidth="1"/>
    <col min="7397" max="7629" width="8.88671875" style="13"/>
    <col min="7630" max="7630" width="8.33203125" style="13" customWidth="1"/>
    <col min="7631" max="7631" width="15.44140625" style="13" customWidth="1"/>
    <col min="7632" max="7632" width="6.44140625" style="13" customWidth="1"/>
    <col min="7633" max="7642" width="7.6640625" style="13" customWidth="1"/>
    <col min="7643" max="7643" width="6.44140625" style="13" customWidth="1"/>
    <col min="7644" max="7645" width="8.88671875" style="13"/>
    <col min="7646" max="7646" width="14.109375" style="13" customWidth="1"/>
    <col min="7647" max="7651" width="8.88671875" style="13"/>
    <col min="7652" max="7652" width="14.88671875" style="13" customWidth="1"/>
    <col min="7653" max="7885" width="8.88671875" style="13"/>
    <col min="7886" max="7886" width="8.33203125" style="13" customWidth="1"/>
    <col min="7887" max="7887" width="15.44140625" style="13" customWidth="1"/>
    <col min="7888" max="7888" width="6.44140625" style="13" customWidth="1"/>
    <col min="7889" max="7898" width="7.6640625" style="13" customWidth="1"/>
    <col min="7899" max="7899" width="6.44140625" style="13" customWidth="1"/>
    <col min="7900" max="7901" width="8.88671875" style="13"/>
    <col min="7902" max="7902" width="14.109375" style="13" customWidth="1"/>
    <col min="7903" max="7907" width="8.88671875" style="13"/>
    <col min="7908" max="7908" width="14.88671875" style="13" customWidth="1"/>
    <col min="7909" max="8141" width="8.88671875" style="13"/>
    <col min="8142" max="8142" width="8.33203125" style="13" customWidth="1"/>
    <col min="8143" max="8143" width="15.44140625" style="13" customWidth="1"/>
    <col min="8144" max="8144" width="6.44140625" style="13" customWidth="1"/>
    <col min="8145" max="8154" width="7.6640625" style="13" customWidth="1"/>
    <col min="8155" max="8155" width="6.44140625" style="13" customWidth="1"/>
    <col min="8156" max="8157" width="8.88671875" style="13"/>
    <col min="8158" max="8158" width="14.109375" style="13" customWidth="1"/>
    <col min="8159" max="8163" width="8.88671875" style="13"/>
    <col min="8164" max="8164" width="14.88671875" style="13" customWidth="1"/>
    <col min="8165" max="8397" width="8.88671875" style="13"/>
    <col min="8398" max="8398" width="8.33203125" style="13" customWidth="1"/>
    <col min="8399" max="8399" width="15.44140625" style="13" customWidth="1"/>
    <col min="8400" max="8400" width="6.44140625" style="13" customWidth="1"/>
    <col min="8401" max="8410" width="7.6640625" style="13" customWidth="1"/>
    <col min="8411" max="8411" width="6.44140625" style="13" customWidth="1"/>
    <col min="8412" max="8413" width="8.88671875" style="13"/>
    <col min="8414" max="8414" width="14.109375" style="13" customWidth="1"/>
    <col min="8415" max="8419" width="8.88671875" style="13"/>
    <col min="8420" max="8420" width="14.88671875" style="13" customWidth="1"/>
    <col min="8421" max="8653" width="8.88671875" style="13"/>
    <col min="8654" max="8654" width="8.33203125" style="13" customWidth="1"/>
    <col min="8655" max="8655" width="15.44140625" style="13" customWidth="1"/>
    <col min="8656" max="8656" width="6.44140625" style="13" customWidth="1"/>
    <col min="8657" max="8666" width="7.6640625" style="13" customWidth="1"/>
    <col min="8667" max="8667" width="6.44140625" style="13" customWidth="1"/>
    <col min="8668" max="8669" width="8.88671875" style="13"/>
    <col min="8670" max="8670" width="14.109375" style="13" customWidth="1"/>
    <col min="8671" max="8675" width="8.88671875" style="13"/>
    <col min="8676" max="8676" width="14.88671875" style="13" customWidth="1"/>
    <col min="8677" max="8909" width="8.88671875" style="13"/>
    <col min="8910" max="8910" width="8.33203125" style="13" customWidth="1"/>
    <col min="8911" max="8911" width="15.44140625" style="13" customWidth="1"/>
    <col min="8912" max="8912" width="6.44140625" style="13" customWidth="1"/>
    <col min="8913" max="8922" width="7.6640625" style="13" customWidth="1"/>
    <col min="8923" max="8923" width="6.44140625" style="13" customWidth="1"/>
    <col min="8924" max="8925" width="8.88671875" style="13"/>
    <col min="8926" max="8926" width="14.109375" style="13" customWidth="1"/>
    <col min="8927" max="8931" width="8.88671875" style="13"/>
    <col min="8932" max="8932" width="14.88671875" style="13" customWidth="1"/>
    <col min="8933" max="9165" width="8.88671875" style="13"/>
    <col min="9166" max="9166" width="8.33203125" style="13" customWidth="1"/>
    <col min="9167" max="9167" width="15.44140625" style="13" customWidth="1"/>
    <col min="9168" max="9168" width="6.44140625" style="13" customWidth="1"/>
    <col min="9169" max="9178" width="7.6640625" style="13" customWidth="1"/>
    <col min="9179" max="9179" width="6.44140625" style="13" customWidth="1"/>
    <col min="9180" max="9181" width="8.88671875" style="13"/>
    <col min="9182" max="9182" width="14.109375" style="13" customWidth="1"/>
    <col min="9183" max="9187" width="8.88671875" style="13"/>
    <col min="9188" max="9188" width="14.88671875" style="13" customWidth="1"/>
    <col min="9189" max="9421" width="8.88671875" style="13"/>
    <col min="9422" max="9422" width="8.33203125" style="13" customWidth="1"/>
    <col min="9423" max="9423" width="15.44140625" style="13" customWidth="1"/>
    <col min="9424" max="9424" width="6.44140625" style="13" customWidth="1"/>
    <col min="9425" max="9434" width="7.6640625" style="13" customWidth="1"/>
    <col min="9435" max="9435" width="6.44140625" style="13" customWidth="1"/>
    <col min="9436" max="9437" width="8.88671875" style="13"/>
    <col min="9438" max="9438" width="14.109375" style="13" customWidth="1"/>
    <col min="9439" max="9443" width="8.88671875" style="13"/>
    <col min="9444" max="9444" width="14.88671875" style="13" customWidth="1"/>
    <col min="9445" max="9677" width="8.88671875" style="13"/>
    <col min="9678" max="9678" width="8.33203125" style="13" customWidth="1"/>
    <col min="9679" max="9679" width="15.44140625" style="13" customWidth="1"/>
    <col min="9680" max="9680" width="6.44140625" style="13" customWidth="1"/>
    <col min="9681" max="9690" width="7.6640625" style="13" customWidth="1"/>
    <col min="9691" max="9691" width="6.44140625" style="13" customWidth="1"/>
    <col min="9692" max="9693" width="8.88671875" style="13"/>
    <col min="9694" max="9694" width="14.109375" style="13" customWidth="1"/>
    <col min="9695" max="9699" width="8.88671875" style="13"/>
    <col min="9700" max="9700" width="14.88671875" style="13" customWidth="1"/>
    <col min="9701" max="9933" width="8.88671875" style="13"/>
    <col min="9934" max="9934" width="8.33203125" style="13" customWidth="1"/>
    <col min="9935" max="9935" width="15.44140625" style="13" customWidth="1"/>
    <col min="9936" max="9936" width="6.44140625" style="13" customWidth="1"/>
    <col min="9937" max="9946" width="7.6640625" style="13" customWidth="1"/>
    <col min="9947" max="9947" width="6.44140625" style="13" customWidth="1"/>
    <col min="9948" max="9949" width="8.88671875" style="13"/>
    <col min="9950" max="9950" width="14.109375" style="13" customWidth="1"/>
    <col min="9951" max="9955" width="8.88671875" style="13"/>
    <col min="9956" max="9956" width="14.88671875" style="13" customWidth="1"/>
    <col min="9957" max="10189" width="8.88671875" style="13"/>
    <col min="10190" max="10190" width="8.33203125" style="13" customWidth="1"/>
    <col min="10191" max="10191" width="15.44140625" style="13" customWidth="1"/>
    <col min="10192" max="10192" width="6.44140625" style="13" customWidth="1"/>
    <col min="10193" max="10202" width="7.6640625" style="13" customWidth="1"/>
    <col min="10203" max="10203" width="6.44140625" style="13" customWidth="1"/>
    <col min="10204" max="10205" width="8.88671875" style="13"/>
    <col min="10206" max="10206" width="14.109375" style="13" customWidth="1"/>
    <col min="10207" max="10211" width="8.88671875" style="13"/>
    <col min="10212" max="10212" width="14.88671875" style="13" customWidth="1"/>
    <col min="10213" max="10445" width="8.88671875" style="13"/>
    <col min="10446" max="10446" width="8.33203125" style="13" customWidth="1"/>
    <col min="10447" max="10447" width="15.44140625" style="13" customWidth="1"/>
    <col min="10448" max="10448" width="6.44140625" style="13" customWidth="1"/>
    <col min="10449" max="10458" width="7.6640625" style="13" customWidth="1"/>
    <col min="10459" max="10459" width="6.44140625" style="13" customWidth="1"/>
    <col min="10460" max="10461" width="8.88671875" style="13"/>
    <col min="10462" max="10462" width="14.109375" style="13" customWidth="1"/>
    <col min="10463" max="10467" width="8.88671875" style="13"/>
    <col min="10468" max="10468" width="14.88671875" style="13" customWidth="1"/>
    <col min="10469" max="10701" width="8.88671875" style="13"/>
    <col min="10702" max="10702" width="8.33203125" style="13" customWidth="1"/>
    <col min="10703" max="10703" width="15.44140625" style="13" customWidth="1"/>
    <col min="10704" max="10704" width="6.44140625" style="13" customWidth="1"/>
    <col min="10705" max="10714" width="7.6640625" style="13" customWidth="1"/>
    <col min="10715" max="10715" width="6.44140625" style="13" customWidth="1"/>
    <col min="10716" max="10717" width="8.88671875" style="13"/>
    <col min="10718" max="10718" width="14.109375" style="13" customWidth="1"/>
    <col min="10719" max="10723" width="8.88671875" style="13"/>
    <col min="10724" max="10724" width="14.88671875" style="13" customWidth="1"/>
    <col min="10725" max="10957" width="8.88671875" style="13"/>
    <col min="10958" max="10958" width="8.33203125" style="13" customWidth="1"/>
    <col min="10959" max="10959" width="15.44140625" style="13" customWidth="1"/>
    <col min="10960" max="10960" width="6.44140625" style="13" customWidth="1"/>
    <col min="10961" max="10970" width="7.6640625" style="13" customWidth="1"/>
    <col min="10971" max="10971" width="6.44140625" style="13" customWidth="1"/>
    <col min="10972" max="10973" width="8.88671875" style="13"/>
    <col min="10974" max="10974" width="14.109375" style="13" customWidth="1"/>
    <col min="10975" max="10979" width="8.88671875" style="13"/>
    <col min="10980" max="10980" width="14.88671875" style="13" customWidth="1"/>
    <col min="10981" max="11213" width="8.88671875" style="13"/>
    <col min="11214" max="11214" width="8.33203125" style="13" customWidth="1"/>
    <col min="11215" max="11215" width="15.44140625" style="13" customWidth="1"/>
    <col min="11216" max="11216" width="6.44140625" style="13" customWidth="1"/>
    <col min="11217" max="11226" width="7.6640625" style="13" customWidth="1"/>
    <col min="11227" max="11227" width="6.44140625" style="13" customWidth="1"/>
    <col min="11228" max="11229" width="8.88671875" style="13"/>
    <col min="11230" max="11230" width="14.109375" style="13" customWidth="1"/>
    <col min="11231" max="11235" width="8.88671875" style="13"/>
    <col min="11236" max="11236" width="14.88671875" style="13" customWidth="1"/>
    <col min="11237" max="11469" width="8.88671875" style="13"/>
    <col min="11470" max="11470" width="8.33203125" style="13" customWidth="1"/>
    <col min="11471" max="11471" width="15.44140625" style="13" customWidth="1"/>
    <col min="11472" max="11472" width="6.44140625" style="13" customWidth="1"/>
    <col min="11473" max="11482" width="7.6640625" style="13" customWidth="1"/>
    <col min="11483" max="11483" width="6.44140625" style="13" customWidth="1"/>
    <col min="11484" max="11485" width="8.88671875" style="13"/>
    <col min="11486" max="11486" width="14.109375" style="13" customWidth="1"/>
    <col min="11487" max="11491" width="8.88671875" style="13"/>
    <col min="11492" max="11492" width="14.88671875" style="13" customWidth="1"/>
    <col min="11493" max="11725" width="8.88671875" style="13"/>
    <col min="11726" max="11726" width="8.33203125" style="13" customWidth="1"/>
    <col min="11727" max="11727" width="15.44140625" style="13" customWidth="1"/>
    <col min="11728" max="11728" width="6.44140625" style="13" customWidth="1"/>
    <col min="11729" max="11738" width="7.6640625" style="13" customWidth="1"/>
    <col min="11739" max="11739" width="6.44140625" style="13" customWidth="1"/>
    <col min="11740" max="11741" width="8.88671875" style="13"/>
    <col min="11742" max="11742" width="14.109375" style="13" customWidth="1"/>
    <col min="11743" max="11747" width="8.88671875" style="13"/>
    <col min="11748" max="11748" width="14.88671875" style="13" customWidth="1"/>
    <col min="11749" max="11981" width="8.88671875" style="13"/>
    <col min="11982" max="11982" width="8.33203125" style="13" customWidth="1"/>
    <col min="11983" max="11983" width="15.44140625" style="13" customWidth="1"/>
    <col min="11984" max="11984" width="6.44140625" style="13" customWidth="1"/>
    <col min="11985" max="11994" width="7.6640625" style="13" customWidth="1"/>
    <col min="11995" max="11995" width="6.44140625" style="13" customWidth="1"/>
    <col min="11996" max="11997" width="8.88671875" style="13"/>
    <col min="11998" max="11998" width="14.109375" style="13" customWidth="1"/>
    <col min="11999" max="12003" width="8.88671875" style="13"/>
    <col min="12004" max="12004" width="14.88671875" style="13" customWidth="1"/>
    <col min="12005" max="12237" width="8.88671875" style="13"/>
    <col min="12238" max="12238" width="8.33203125" style="13" customWidth="1"/>
    <col min="12239" max="12239" width="15.44140625" style="13" customWidth="1"/>
    <col min="12240" max="12240" width="6.44140625" style="13" customWidth="1"/>
    <col min="12241" max="12250" width="7.6640625" style="13" customWidth="1"/>
    <col min="12251" max="12251" width="6.44140625" style="13" customWidth="1"/>
    <col min="12252" max="12253" width="8.88671875" style="13"/>
    <col min="12254" max="12254" width="14.109375" style="13" customWidth="1"/>
    <col min="12255" max="12259" width="8.88671875" style="13"/>
    <col min="12260" max="12260" width="14.88671875" style="13" customWidth="1"/>
    <col min="12261" max="12493" width="8.88671875" style="13"/>
    <col min="12494" max="12494" width="8.33203125" style="13" customWidth="1"/>
    <col min="12495" max="12495" width="15.44140625" style="13" customWidth="1"/>
    <col min="12496" max="12496" width="6.44140625" style="13" customWidth="1"/>
    <col min="12497" max="12506" width="7.6640625" style="13" customWidth="1"/>
    <col min="12507" max="12507" width="6.44140625" style="13" customWidth="1"/>
    <col min="12508" max="12509" width="8.88671875" style="13"/>
    <col min="12510" max="12510" width="14.109375" style="13" customWidth="1"/>
    <col min="12511" max="12515" width="8.88671875" style="13"/>
    <col min="12516" max="12516" width="14.88671875" style="13" customWidth="1"/>
    <col min="12517" max="12749" width="8.88671875" style="13"/>
    <col min="12750" max="12750" width="8.33203125" style="13" customWidth="1"/>
    <col min="12751" max="12751" width="15.44140625" style="13" customWidth="1"/>
    <col min="12752" max="12752" width="6.44140625" style="13" customWidth="1"/>
    <col min="12753" max="12762" width="7.6640625" style="13" customWidth="1"/>
    <col min="12763" max="12763" width="6.44140625" style="13" customWidth="1"/>
    <col min="12764" max="12765" width="8.88671875" style="13"/>
    <col min="12766" max="12766" width="14.109375" style="13" customWidth="1"/>
    <col min="12767" max="12771" width="8.88671875" style="13"/>
    <col min="12772" max="12772" width="14.88671875" style="13" customWidth="1"/>
    <col min="12773" max="13005" width="8.88671875" style="13"/>
    <col min="13006" max="13006" width="8.33203125" style="13" customWidth="1"/>
    <col min="13007" max="13007" width="15.44140625" style="13" customWidth="1"/>
    <col min="13008" max="13008" width="6.44140625" style="13" customWidth="1"/>
    <col min="13009" max="13018" width="7.6640625" style="13" customWidth="1"/>
    <col min="13019" max="13019" width="6.44140625" style="13" customWidth="1"/>
    <col min="13020" max="13021" width="8.88671875" style="13"/>
    <col min="13022" max="13022" width="14.109375" style="13" customWidth="1"/>
    <col min="13023" max="13027" width="8.88671875" style="13"/>
    <col min="13028" max="13028" width="14.88671875" style="13" customWidth="1"/>
    <col min="13029" max="13261" width="8.88671875" style="13"/>
    <col min="13262" max="13262" width="8.33203125" style="13" customWidth="1"/>
    <col min="13263" max="13263" width="15.44140625" style="13" customWidth="1"/>
    <col min="13264" max="13264" width="6.44140625" style="13" customWidth="1"/>
    <col min="13265" max="13274" width="7.6640625" style="13" customWidth="1"/>
    <col min="13275" max="13275" width="6.44140625" style="13" customWidth="1"/>
    <col min="13276" max="13277" width="8.88671875" style="13"/>
    <col min="13278" max="13278" width="14.109375" style="13" customWidth="1"/>
    <col min="13279" max="13283" width="8.88671875" style="13"/>
    <col min="13284" max="13284" width="14.88671875" style="13" customWidth="1"/>
    <col min="13285" max="13517" width="8.88671875" style="13"/>
    <col min="13518" max="13518" width="8.33203125" style="13" customWidth="1"/>
    <col min="13519" max="13519" width="15.44140625" style="13" customWidth="1"/>
    <col min="13520" max="13520" width="6.44140625" style="13" customWidth="1"/>
    <col min="13521" max="13530" width="7.6640625" style="13" customWidth="1"/>
    <col min="13531" max="13531" width="6.44140625" style="13" customWidth="1"/>
    <col min="13532" max="13533" width="8.88671875" style="13"/>
    <col min="13534" max="13534" width="14.109375" style="13" customWidth="1"/>
    <col min="13535" max="13539" width="8.88671875" style="13"/>
    <col min="13540" max="13540" width="14.88671875" style="13" customWidth="1"/>
    <col min="13541" max="13773" width="8.88671875" style="13"/>
    <col min="13774" max="13774" width="8.33203125" style="13" customWidth="1"/>
    <col min="13775" max="13775" width="15.44140625" style="13" customWidth="1"/>
    <col min="13776" max="13776" width="6.44140625" style="13" customWidth="1"/>
    <col min="13777" max="13786" width="7.6640625" style="13" customWidth="1"/>
    <col min="13787" max="13787" width="6.44140625" style="13" customWidth="1"/>
    <col min="13788" max="13789" width="8.88671875" style="13"/>
    <col min="13790" max="13790" width="14.109375" style="13" customWidth="1"/>
    <col min="13791" max="13795" width="8.88671875" style="13"/>
    <col min="13796" max="13796" width="14.88671875" style="13" customWidth="1"/>
    <col min="13797" max="14029" width="8.88671875" style="13"/>
    <col min="14030" max="14030" width="8.33203125" style="13" customWidth="1"/>
    <col min="14031" max="14031" width="15.44140625" style="13" customWidth="1"/>
    <col min="14032" max="14032" width="6.44140625" style="13" customWidth="1"/>
    <col min="14033" max="14042" width="7.6640625" style="13" customWidth="1"/>
    <col min="14043" max="14043" width="6.44140625" style="13" customWidth="1"/>
    <col min="14044" max="14045" width="8.88671875" style="13"/>
    <col min="14046" max="14046" width="14.109375" style="13" customWidth="1"/>
    <col min="14047" max="14051" width="8.88671875" style="13"/>
    <col min="14052" max="14052" width="14.88671875" style="13" customWidth="1"/>
    <col min="14053" max="14285" width="8.88671875" style="13"/>
    <col min="14286" max="14286" width="8.33203125" style="13" customWidth="1"/>
    <col min="14287" max="14287" width="15.44140625" style="13" customWidth="1"/>
    <col min="14288" max="14288" width="6.44140625" style="13" customWidth="1"/>
    <col min="14289" max="14298" width="7.6640625" style="13" customWidth="1"/>
    <col min="14299" max="14299" width="6.44140625" style="13" customWidth="1"/>
    <col min="14300" max="14301" width="8.88671875" style="13"/>
    <col min="14302" max="14302" width="14.109375" style="13" customWidth="1"/>
    <col min="14303" max="14307" width="8.88671875" style="13"/>
    <col min="14308" max="14308" width="14.88671875" style="13" customWidth="1"/>
    <col min="14309" max="14541" width="8.88671875" style="13"/>
    <col min="14542" max="14542" width="8.33203125" style="13" customWidth="1"/>
    <col min="14543" max="14543" width="15.44140625" style="13" customWidth="1"/>
    <col min="14544" max="14544" width="6.44140625" style="13" customWidth="1"/>
    <col min="14545" max="14554" width="7.6640625" style="13" customWidth="1"/>
    <col min="14555" max="14555" width="6.44140625" style="13" customWidth="1"/>
    <col min="14556" max="14557" width="8.88671875" style="13"/>
    <col min="14558" max="14558" width="14.109375" style="13" customWidth="1"/>
    <col min="14559" max="14563" width="8.88671875" style="13"/>
    <col min="14564" max="14564" width="14.88671875" style="13" customWidth="1"/>
    <col min="14565" max="14797" width="8.88671875" style="13"/>
    <col min="14798" max="14798" width="8.33203125" style="13" customWidth="1"/>
    <col min="14799" max="14799" width="15.44140625" style="13" customWidth="1"/>
    <col min="14800" max="14800" width="6.44140625" style="13" customWidth="1"/>
    <col min="14801" max="14810" width="7.6640625" style="13" customWidth="1"/>
    <col min="14811" max="14811" width="6.44140625" style="13" customWidth="1"/>
    <col min="14812" max="14813" width="8.88671875" style="13"/>
    <col min="14814" max="14814" width="14.109375" style="13" customWidth="1"/>
    <col min="14815" max="14819" width="8.88671875" style="13"/>
    <col min="14820" max="14820" width="14.88671875" style="13" customWidth="1"/>
    <col min="14821" max="15053" width="8.88671875" style="13"/>
    <col min="15054" max="15054" width="8.33203125" style="13" customWidth="1"/>
    <col min="15055" max="15055" width="15.44140625" style="13" customWidth="1"/>
    <col min="15056" max="15056" width="6.44140625" style="13" customWidth="1"/>
    <col min="15057" max="15066" width="7.6640625" style="13" customWidth="1"/>
    <col min="15067" max="15067" width="6.44140625" style="13" customWidth="1"/>
    <col min="15068" max="15069" width="8.88671875" style="13"/>
    <col min="15070" max="15070" width="14.109375" style="13" customWidth="1"/>
    <col min="15071" max="15075" width="8.88671875" style="13"/>
    <col min="15076" max="15076" width="14.88671875" style="13" customWidth="1"/>
    <col min="15077" max="15309" width="8.88671875" style="13"/>
    <col min="15310" max="15310" width="8.33203125" style="13" customWidth="1"/>
    <col min="15311" max="15311" width="15.44140625" style="13" customWidth="1"/>
    <col min="15312" max="15312" width="6.44140625" style="13" customWidth="1"/>
    <col min="15313" max="15322" width="7.6640625" style="13" customWidth="1"/>
    <col min="15323" max="15323" width="6.44140625" style="13" customWidth="1"/>
    <col min="15324" max="15325" width="8.88671875" style="13"/>
    <col min="15326" max="15326" width="14.109375" style="13" customWidth="1"/>
    <col min="15327" max="15331" width="8.88671875" style="13"/>
    <col min="15332" max="15332" width="14.88671875" style="13" customWidth="1"/>
    <col min="15333" max="15565" width="8.88671875" style="13"/>
    <col min="15566" max="15566" width="8.33203125" style="13" customWidth="1"/>
    <col min="15567" max="15567" width="15.44140625" style="13" customWidth="1"/>
    <col min="15568" max="15568" width="6.44140625" style="13" customWidth="1"/>
    <col min="15569" max="15578" width="7.6640625" style="13" customWidth="1"/>
    <col min="15579" max="15579" width="6.44140625" style="13" customWidth="1"/>
    <col min="15580" max="15581" width="8.88671875" style="13"/>
    <col min="15582" max="15582" width="14.109375" style="13" customWidth="1"/>
    <col min="15583" max="15587" width="8.88671875" style="13"/>
    <col min="15588" max="15588" width="14.88671875" style="13" customWidth="1"/>
    <col min="15589" max="15821" width="8.88671875" style="13"/>
    <col min="15822" max="15822" width="8.33203125" style="13" customWidth="1"/>
    <col min="15823" max="15823" width="15.44140625" style="13" customWidth="1"/>
    <col min="15824" max="15824" width="6.44140625" style="13" customWidth="1"/>
    <col min="15825" max="15834" width="7.6640625" style="13" customWidth="1"/>
    <col min="15835" max="15835" width="6.44140625" style="13" customWidth="1"/>
    <col min="15836" max="15837" width="8.88671875" style="13"/>
    <col min="15838" max="15838" width="14.109375" style="13" customWidth="1"/>
    <col min="15839" max="15843" width="8.88671875" style="13"/>
    <col min="15844" max="15844" width="14.88671875" style="13" customWidth="1"/>
    <col min="15845" max="16077" width="8.88671875" style="13"/>
    <col min="16078" max="16078" width="8.33203125" style="13" customWidth="1"/>
    <col min="16079" max="16079" width="15.44140625" style="13" customWidth="1"/>
    <col min="16080" max="16080" width="6.44140625" style="13" customWidth="1"/>
    <col min="16081" max="16090" width="7.6640625" style="13" customWidth="1"/>
    <col min="16091" max="16091" width="6.44140625" style="13" customWidth="1"/>
    <col min="16092" max="16093" width="8.88671875" style="13"/>
    <col min="16094" max="16094" width="14.109375" style="13" customWidth="1"/>
    <col min="16095" max="16099" width="8.88671875" style="13"/>
    <col min="16100" max="16100" width="14.88671875" style="13" customWidth="1"/>
    <col min="16101" max="16365" width="8.88671875" style="13"/>
    <col min="16366" max="16382" width="8.88671875" style="13" customWidth="1"/>
    <col min="16383" max="16384" width="8.88671875" style="13"/>
  </cols>
  <sheetData>
    <row r="1" spans="1:21" x14ac:dyDescent="0.25">
      <c r="A1" s="81" t="s">
        <v>81</v>
      </c>
      <c r="B1" s="81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</row>
    <row r="2" spans="1:21" x14ac:dyDescent="0.25">
      <c r="A2" s="84" t="s">
        <v>82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</row>
    <row r="3" spans="1:21" x14ac:dyDescent="0.25">
      <c r="A3" s="82" t="s">
        <v>12</v>
      </c>
      <c r="B3" s="82"/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  <c r="P3" s="82"/>
    </row>
    <row r="4" spans="1:21" ht="102.75" customHeight="1" x14ac:dyDescent="0.25">
      <c r="A4" s="5" t="s">
        <v>13</v>
      </c>
      <c r="B4" s="33" t="s">
        <v>14</v>
      </c>
      <c r="C4" s="83" t="s">
        <v>15</v>
      </c>
      <c r="D4" s="83"/>
      <c r="E4" s="83"/>
      <c r="F4" s="83" t="s">
        <v>16</v>
      </c>
      <c r="G4" s="83"/>
      <c r="H4" s="83"/>
      <c r="I4" s="83" t="s">
        <v>17</v>
      </c>
      <c r="J4" s="83"/>
      <c r="K4" s="83" t="s">
        <v>18</v>
      </c>
      <c r="L4" s="83"/>
      <c r="M4" s="83" t="s">
        <v>19</v>
      </c>
      <c r="N4" s="83"/>
      <c r="O4" s="83" t="s">
        <v>37</v>
      </c>
      <c r="P4" s="83"/>
      <c r="S4" s="88"/>
      <c r="T4" s="88"/>
      <c r="U4" s="88"/>
    </row>
    <row r="5" spans="1:21" ht="15.6" x14ac:dyDescent="0.25">
      <c r="A5" s="14"/>
      <c r="B5" s="14"/>
      <c r="C5" s="6" t="s">
        <v>20</v>
      </c>
      <c r="D5" s="7" t="s">
        <v>21</v>
      </c>
      <c r="E5" s="7" t="s">
        <v>22</v>
      </c>
      <c r="F5" s="6" t="s">
        <v>23</v>
      </c>
      <c r="G5" s="6" t="s">
        <v>24</v>
      </c>
      <c r="H5" s="7" t="s">
        <v>25</v>
      </c>
      <c r="I5" s="6" t="s">
        <v>26</v>
      </c>
      <c r="J5" s="6" t="s">
        <v>24</v>
      </c>
      <c r="K5" s="7" t="s">
        <v>27</v>
      </c>
      <c r="L5" s="6" t="s">
        <v>24</v>
      </c>
      <c r="M5" s="7" t="s">
        <v>27</v>
      </c>
      <c r="N5" s="6" t="s">
        <v>24</v>
      </c>
      <c r="O5" s="7" t="s">
        <v>27</v>
      </c>
      <c r="P5" s="6" t="s">
        <v>24</v>
      </c>
      <c r="S5" s="88"/>
      <c r="T5" s="88" t="s">
        <v>23</v>
      </c>
      <c r="U5" s="88" t="s">
        <v>20</v>
      </c>
    </row>
    <row r="6" spans="1:21" ht="14.4" x14ac:dyDescent="0.3">
      <c r="A6" s="15">
        <v>1</v>
      </c>
      <c r="B6" s="31" t="s">
        <v>76</v>
      </c>
      <c r="C6" s="32">
        <v>13.405608949911009</v>
      </c>
      <c r="D6" s="17">
        <f t="shared" ref="D6:D18" si="0">+(C6/$C$19)*100</f>
        <v>105.10455127484239</v>
      </c>
      <c r="E6" s="8">
        <v>100</v>
      </c>
      <c r="F6" s="61">
        <v>15.621666666666663</v>
      </c>
      <c r="G6" s="17">
        <f t="shared" ref="G6:G18" si="1">+(F6-$F$19)</f>
        <v>-1.1330769230769278</v>
      </c>
      <c r="H6" s="17">
        <f>+(F6-$F$6)</f>
        <v>0</v>
      </c>
      <c r="I6" s="17">
        <v>65</v>
      </c>
      <c r="J6" s="19">
        <f t="shared" ref="J6:J18" si="2">+(I6-$I$19)</f>
        <v>-2.5846153846153896</v>
      </c>
      <c r="K6" s="17">
        <v>9.4208682528915713</v>
      </c>
      <c r="L6" s="17">
        <f t="shared" ref="L6:L18" si="3">+(K6-$K$19)</f>
        <v>0.66106469969600568</v>
      </c>
      <c r="M6" s="17">
        <v>1.4566720034720899</v>
      </c>
      <c r="N6" s="17">
        <f t="shared" ref="N6:N18" si="4">+(M6-$M$19)</f>
        <v>0.98034155356496933</v>
      </c>
      <c r="O6" s="17">
        <v>5.4387701281818295</v>
      </c>
      <c r="P6" s="17">
        <f t="shared" ref="P6:P18" si="5">+(O6-$O$19)</f>
        <v>0.8207031266304865</v>
      </c>
      <c r="Q6" s="20"/>
      <c r="S6" s="88" t="s">
        <v>76</v>
      </c>
      <c r="T6" s="88">
        <v>15.621666666666663</v>
      </c>
      <c r="U6" s="88">
        <v>13.405608949911009</v>
      </c>
    </row>
    <row r="7" spans="1:21" ht="14.4" x14ac:dyDescent="0.3">
      <c r="A7" s="15">
        <v>2</v>
      </c>
      <c r="B7" s="31" t="s">
        <v>73</v>
      </c>
      <c r="C7" s="18">
        <v>13.381162954230838</v>
      </c>
      <c r="D7" s="17">
        <f t="shared" si="0"/>
        <v>104.91288632205797</v>
      </c>
      <c r="E7" s="17">
        <f t="shared" ref="E7:E18" si="6">+(C7/$C$6)*100</f>
        <v>99.817643526888546</v>
      </c>
      <c r="F7" s="17">
        <v>15.821666666666665</v>
      </c>
      <c r="G7" s="17">
        <f t="shared" si="1"/>
        <v>-0.93307692307692491</v>
      </c>
      <c r="H7" s="17">
        <f t="shared" ref="H7:H18" si="7">+(F7-$F$6)</f>
        <v>0.20000000000000284</v>
      </c>
      <c r="I7" s="17">
        <v>68.150000000000006</v>
      </c>
      <c r="J7" s="19">
        <f t="shared" si="2"/>
        <v>0.56538461538461604</v>
      </c>
      <c r="K7" s="17">
        <v>7.5585759506495487</v>
      </c>
      <c r="L7" s="17">
        <f t="shared" si="3"/>
        <v>-1.2012276025460169</v>
      </c>
      <c r="M7" s="17">
        <v>0.25462907609476693</v>
      </c>
      <c r="N7" s="17">
        <f t="shared" si="4"/>
        <v>-0.22170137381235372</v>
      </c>
      <c r="O7" s="17">
        <v>3.9066025133721571</v>
      </c>
      <c r="P7" s="17">
        <f t="shared" si="5"/>
        <v>-0.71146448817918584</v>
      </c>
      <c r="Q7" s="20"/>
      <c r="S7" s="88" t="s">
        <v>73</v>
      </c>
      <c r="T7" s="88">
        <v>15.821666666666665</v>
      </c>
      <c r="U7" s="88">
        <v>13.381162954230838</v>
      </c>
    </row>
    <row r="8" spans="1:21" ht="14.4" x14ac:dyDescent="0.3">
      <c r="A8" s="15">
        <v>3</v>
      </c>
      <c r="B8" s="31" t="s">
        <v>50</v>
      </c>
      <c r="C8" s="18">
        <v>13.339660705709521</v>
      </c>
      <c r="D8" s="17">
        <f t="shared" si="0"/>
        <v>104.58749452344378</v>
      </c>
      <c r="E8" s="17">
        <f t="shared" si="6"/>
        <v>99.508054841463007</v>
      </c>
      <c r="F8" s="17">
        <v>17.234999999999999</v>
      </c>
      <c r="G8" s="17">
        <f t="shared" si="1"/>
        <v>0.48025641025640908</v>
      </c>
      <c r="H8" s="17">
        <f t="shared" si="7"/>
        <v>1.6133333333333368</v>
      </c>
      <c r="I8" s="17">
        <v>66.45</v>
      </c>
      <c r="J8" s="19">
        <f t="shared" si="2"/>
        <v>-1.1346153846153868</v>
      </c>
      <c r="K8" s="17">
        <v>6.2329951620245572</v>
      </c>
      <c r="L8" s="17">
        <f t="shared" si="3"/>
        <v>-2.5268083911710084</v>
      </c>
      <c r="M8" s="17">
        <v>0.20478219696969696</v>
      </c>
      <c r="N8" s="17">
        <f t="shared" si="4"/>
        <v>-0.27154825293742368</v>
      </c>
      <c r="O8" s="17">
        <v>3.2188886794971268</v>
      </c>
      <c r="P8" s="17">
        <f t="shared" si="5"/>
        <v>-1.3991783220542162</v>
      </c>
      <c r="Q8" s="20"/>
      <c r="S8" s="88" t="s">
        <v>50</v>
      </c>
      <c r="T8" s="88">
        <v>17.234999999999999</v>
      </c>
      <c r="U8" s="88">
        <v>13.339660705709521</v>
      </c>
    </row>
    <row r="9" spans="1:21" ht="14.4" x14ac:dyDescent="0.3">
      <c r="A9" s="15">
        <v>4</v>
      </c>
      <c r="B9" s="31" t="s">
        <v>51</v>
      </c>
      <c r="C9" s="18">
        <v>13.045208916009834</v>
      </c>
      <c r="D9" s="17">
        <f t="shared" si="0"/>
        <v>102.27889195685427</v>
      </c>
      <c r="E9" s="17">
        <f t="shared" si="6"/>
        <v>97.311572825615144</v>
      </c>
      <c r="F9" s="17">
        <v>16.999999999999996</v>
      </c>
      <c r="G9" s="17">
        <f t="shared" si="1"/>
        <v>0.2452564102564061</v>
      </c>
      <c r="H9" s="17">
        <f t="shared" si="7"/>
        <v>1.3783333333333339</v>
      </c>
      <c r="I9" s="17">
        <v>68.3</v>
      </c>
      <c r="J9" s="19">
        <f t="shared" si="2"/>
        <v>0.71538461538460751</v>
      </c>
      <c r="K9" s="17">
        <v>11.453100944259823</v>
      </c>
      <c r="L9" s="17">
        <f t="shared" si="3"/>
        <v>2.6932973910642577</v>
      </c>
      <c r="M9" s="17">
        <v>0.4088710303734876</v>
      </c>
      <c r="N9" s="17">
        <f t="shared" si="4"/>
        <v>-6.7459419533633047E-2</v>
      </c>
      <c r="O9" s="17">
        <v>5.9309859873166548</v>
      </c>
      <c r="P9" s="17">
        <f t="shared" si="5"/>
        <v>1.3129189857653119</v>
      </c>
      <c r="Q9" s="20"/>
      <c r="S9" s="88" t="s">
        <v>51</v>
      </c>
      <c r="T9" s="88">
        <v>16.999999999999996</v>
      </c>
      <c r="U9" s="88">
        <v>13.045208916009834</v>
      </c>
    </row>
    <row r="10" spans="1:21" ht="14.4" x14ac:dyDescent="0.3">
      <c r="A10" s="15">
        <v>5</v>
      </c>
      <c r="B10" s="31" t="s">
        <v>77</v>
      </c>
      <c r="C10" s="18">
        <v>12.962650930869849</v>
      </c>
      <c r="D10" s="17">
        <f t="shared" si="0"/>
        <v>101.63160916539621</v>
      </c>
      <c r="E10" s="17">
        <f t="shared" si="6"/>
        <v>96.695726238947913</v>
      </c>
      <c r="F10" s="17">
        <v>17.943333333333335</v>
      </c>
      <c r="G10" s="17">
        <f t="shared" si="1"/>
        <v>1.1885897435897448</v>
      </c>
      <c r="H10" s="17">
        <f t="shared" si="7"/>
        <v>2.3216666666666725</v>
      </c>
      <c r="I10" s="17">
        <v>68.55</v>
      </c>
      <c r="J10" s="19">
        <f t="shared" si="2"/>
        <v>0.96538461538460751</v>
      </c>
      <c r="K10" s="17">
        <v>6.376398292825165</v>
      </c>
      <c r="L10" s="17">
        <f t="shared" si="3"/>
        <v>-2.3834052603704006</v>
      </c>
      <c r="M10" s="17">
        <v>0.23818567866604332</v>
      </c>
      <c r="N10" s="17">
        <f t="shared" si="4"/>
        <v>-0.23814477124107733</v>
      </c>
      <c r="O10" s="17">
        <v>3.307291985745604</v>
      </c>
      <c r="P10" s="17">
        <f t="shared" si="5"/>
        <v>-1.310775015805739</v>
      </c>
      <c r="Q10" s="20"/>
      <c r="S10" s="88" t="s">
        <v>77</v>
      </c>
      <c r="T10" s="88">
        <v>17.943333333333335</v>
      </c>
      <c r="U10" s="88">
        <v>12.962650930869849</v>
      </c>
    </row>
    <row r="11" spans="1:21" ht="14.4" x14ac:dyDescent="0.3">
      <c r="A11" s="15">
        <v>6</v>
      </c>
      <c r="B11" s="31" t="s">
        <v>55</v>
      </c>
      <c r="C11" s="18">
        <v>12.927888787121146</v>
      </c>
      <c r="D11" s="17">
        <f t="shared" si="0"/>
        <v>101.35906208948865</v>
      </c>
      <c r="E11" s="17">
        <f t="shared" si="6"/>
        <v>96.436415797485765</v>
      </c>
      <c r="F11" s="17">
        <v>17.033333333333335</v>
      </c>
      <c r="G11" s="17">
        <f t="shared" si="1"/>
        <v>0.27858974358974464</v>
      </c>
      <c r="H11" s="17">
        <f t="shared" si="7"/>
        <v>1.4116666666666724</v>
      </c>
      <c r="I11" s="17">
        <v>68.3</v>
      </c>
      <c r="J11" s="19">
        <f t="shared" si="2"/>
        <v>0.71538461538460751</v>
      </c>
      <c r="K11" s="17">
        <v>7.0825749843927701</v>
      </c>
      <c r="L11" s="17">
        <f t="shared" si="3"/>
        <v>-1.6772285688027955</v>
      </c>
      <c r="M11" s="17">
        <v>0.18277543645251007</v>
      </c>
      <c r="N11" s="17">
        <f t="shared" si="4"/>
        <v>-0.29355501345461055</v>
      </c>
      <c r="O11" s="17">
        <v>3.6326752104226401</v>
      </c>
      <c r="P11" s="17">
        <f t="shared" si="5"/>
        <v>-0.9853917911287029</v>
      </c>
      <c r="Q11" s="20"/>
      <c r="S11" s="88" t="s">
        <v>55</v>
      </c>
      <c r="T11" s="88">
        <v>17.033333333333335</v>
      </c>
      <c r="U11" s="88">
        <v>12.927888787121146</v>
      </c>
    </row>
    <row r="12" spans="1:21" ht="14.4" x14ac:dyDescent="0.3">
      <c r="A12" s="15">
        <v>7</v>
      </c>
      <c r="B12" s="31" t="s">
        <v>78</v>
      </c>
      <c r="C12" s="18">
        <v>12.902120412746843</v>
      </c>
      <c r="D12" s="17">
        <f t="shared" si="0"/>
        <v>101.15702923623945</v>
      </c>
      <c r="E12" s="17">
        <f t="shared" si="6"/>
        <v>96.244194955668092</v>
      </c>
      <c r="F12" s="17">
        <v>16.888333333333332</v>
      </c>
      <c r="G12" s="17">
        <f t="shared" si="1"/>
        <v>0.13358974358974152</v>
      </c>
      <c r="H12" s="17">
        <f t="shared" si="7"/>
        <v>1.2666666666666693</v>
      </c>
      <c r="I12" s="17">
        <v>67.650000000000006</v>
      </c>
      <c r="J12" s="19">
        <f t="shared" si="2"/>
        <v>6.5384615384616041E-2</v>
      </c>
      <c r="K12" s="17">
        <v>8.4642373567866169</v>
      </c>
      <c r="L12" s="17">
        <f t="shared" si="3"/>
        <v>-0.29556619640894866</v>
      </c>
      <c r="M12" s="17">
        <v>0.92414664287371551</v>
      </c>
      <c r="N12" s="17">
        <f t="shared" si="4"/>
        <v>0.44781619296659486</v>
      </c>
      <c r="O12" s="17">
        <v>4.6941919998301671</v>
      </c>
      <c r="P12" s="17">
        <f t="shared" si="5"/>
        <v>7.612499827882413E-2</v>
      </c>
      <c r="Q12" s="20"/>
      <c r="S12" s="88" t="s">
        <v>78</v>
      </c>
      <c r="T12" s="88">
        <v>16.888333333333332</v>
      </c>
      <c r="U12" s="88">
        <v>12.902120412746843</v>
      </c>
    </row>
    <row r="13" spans="1:21" ht="14.4" x14ac:dyDescent="0.3">
      <c r="A13" s="15">
        <v>8</v>
      </c>
      <c r="B13" s="31" t="s">
        <v>54</v>
      </c>
      <c r="C13" s="18">
        <v>12.847954936152778</v>
      </c>
      <c r="D13" s="17">
        <f t="shared" si="0"/>
        <v>100.73235340590017</v>
      </c>
      <c r="E13" s="17">
        <f t="shared" si="6"/>
        <v>95.840144108023281</v>
      </c>
      <c r="F13" s="17">
        <v>16.574999999999999</v>
      </c>
      <c r="G13" s="17">
        <f t="shared" si="1"/>
        <v>-0.17974358974359106</v>
      </c>
      <c r="H13" s="17">
        <f t="shared" si="7"/>
        <v>0.9533333333333367</v>
      </c>
      <c r="I13" s="17">
        <v>66.5</v>
      </c>
      <c r="J13" s="19">
        <f t="shared" si="2"/>
        <v>-1.0846153846153896</v>
      </c>
      <c r="K13" s="17">
        <v>9.4243318533386518</v>
      </c>
      <c r="L13" s="17">
        <f t="shared" si="3"/>
        <v>0.66452830014308617</v>
      </c>
      <c r="M13" s="17">
        <v>0.37780611261271568</v>
      </c>
      <c r="N13" s="17">
        <f t="shared" si="4"/>
        <v>-9.8524337294404962E-2</v>
      </c>
      <c r="O13" s="17">
        <v>4.9010689829756844</v>
      </c>
      <c r="P13" s="17">
        <f t="shared" si="5"/>
        <v>0.28300198142434141</v>
      </c>
      <c r="Q13" s="20"/>
      <c r="S13" s="88" t="s">
        <v>54</v>
      </c>
      <c r="T13" s="88">
        <v>16.574999999999999</v>
      </c>
      <c r="U13" s="88">
        <v>12.847954936152778</v>
      </c>
    </row>
    <row r="14" spans="1:21" ht="14.4" x14ac:dyDescent="0.3">
      <c r="A14" s="15">
        <v>9</v>
      </c>
      <c r="B14" s="31" t="s">
        <v>72</v>
      </c>
      <c r="C14" s="18">
        <v>12.491635025567138</v>
      </c>
      <c r="D14" s="17">
        <f t="shared" si="0"/>
        <v>97.938683647791621</v>
      </c>
      <c r="E14" s="17">
        <f t="shared" si="6"/>
        <v>93.18215287527137</v>
      </c>
      <c r="F14" s="17">
        <v>15.993333333333332</v>
      </c>
      <c r="G14" s="17">
        <f t="shared" si="1"/>
        <v>-0.76141025641025806</v>
      </c>
      <c r="H14" s="17">
        <f t="shared" si="7"/>
        <v>0.3716666666666697</v>
      </c>
      <c r="I14" s="17">
        <v>68.3</v>
      </c>
      <c r="J14" s="19">
        <f t="shared" si="2"/>
        <v>0.71538461538460751</v>
      </c>
      <c r="K14" s="17">
        <v>10.991362247145517</v>
      </c>
      <c r="L14" s="17">
        <f t="shared" si="3"/>
        <v>2.2315586939499514</v>
      </c>
      <c r="M14" s="17">
        <v>0.57603624947047427</v>
      </c>
      <c r="N14" s="17">
        <f t="shared" si="4"/>
        <v>9.9705799563353625E-2</v>
      </c>
      <c r="O14" s="17">
        <v>5.7836992483079976</v>
      </c>
      <c r="P14" s="17">
        <f t="shared" si="5"/>
        <v>1.1656322467566547</v>
      </c>
      <c r="Q14" s="20"/>
      <c r="S14" s="88" t="s">
        <v>72</v>
      </c>
      <c r="T14" s="88">
        <v>15.993333333333332</v>
      </c>
      <c r="U14" s="88">
        <v>12.491635025567138</v>
      </c>
    </row>
    <row r="15" spans="1:21" ht="14.4" x14ac:dyDescent="0.3">
      <c r="A15" s="15">
        <v>10</v>
      </c>
      <c r="B15" s="31" t="s">
        <v>74</v>
      </c>
      <c r="C15" s="18">
        <v>12.294786140068366</v>
      </c>
      <c r="D15" s="17">
        <f t="shared" si="0"/>
        <v>96.395321174918763</v>
      </c>
      <c r="E15" s="17">
        <f t="shared" si="6"/>
        <v>91.713745985033995</v>
      </c>
      <c r="F15" s="17">
        <v>17.071666666666665</v>
      </c>
      <c r="G15" s="17">
        <f t="shared" si="1"/>
        <v>0.31692307692307509</v>
      </c>
      <c r="H15" s="17">
        <f t="shared" si="7"/>
        <v>1.4500000000000028</v>
      </c>
      <c r="I15" s="17">
        <v>68.2</v>
      </c>
      <c r="J15" s="19">
        <f t="shared" si="2"/>
        <v>0.6153846153846132</v>
      </c>
      <c r="K15" s="17">
        <v>7.0946606450874494</v>
      </c>
      <c r="L15" s="17">
        <f t="shared" si="3"/>
        <v>-1.6651429081081162</v>
      </c>
      <c r="M15" s="17">
        <v>0.14801151563792014</v>
      </c>
      <c r="N15" s="17">
        <f t="shared" si="4"/>
        <v>-0.3283189342692005</v>
      </c>
      <c r="O15" s="17">
        <v>3.6213360803626848</v>
      </c>
      <c r="P15" s="17">
        <f t="shared" si="5"/>
        <v>-0.99673092118865814</v>
      </c>
      <c r="Q15" s="20"/>
      <c r="S15" s="88" t="s">
        <v>74</v>
      </c>
      <c r="T15" s="88">
        <v>17.071666666666665</v>
      </c>
      <c r="U15" s="88">
        <v>12.294786140068366</v>
      </c>
    </row>
    <row r="16" spans="1:21" ht="14.4" x14ac:dyDescent="0.3">
      <c r="A16" s="15">
        <v>11</v>
      </c>
      <c r="B16" s="31" t="s">
        <v>43</v>
      </c>
      <c r="C16" s="18">
        <v>12.254459703505946</v>
      </c>
      <c r="D16" s="17">
        <f t="shared" si="0"/>
        <v>96.07914814352246</v>
      </c>
      <c r="E16" s="17">
        <f t="shared" si="6"/>
        <v>91.412928344350192</v>
      </c>
      <c r="F16" s="17">
        <v>16.15666666666667</v>
      </c>
      <c r="G16" s="17">
        <f t="shared" si="1"/>
        <v>-0.59807692307692051</v>
      </c>
      <c r="H16" s="17">
        <f t="shared" si="7"/>
        <v>0.53500000000000725</v>
      </c>
      <c r="I16" s="17">
        <v>67.150000000000006</v>
      </c>
      <c r="J16" s="19">
        <f t="shared" si="2"/>
        <v>-0.43461538461538396</v>
      </c>
      <c r="K16" s="17">
        <v>9.1574208775961008</v>
      </c>
      <c r="L16" s="17">
        <f t="shared" si="3"/>
        <v>0.39761732440053521</v>
      </c>
      <c r="M16" s="17">
        <v>0.5257141985556153</v>
      </c>
      <c r="N16" s="17">
        <f t="shared" si="4"/>
        <v>4.9383748648494652E-2</v>
      </c>
      <c r="O16" s="17">
        <v>4.8415675380758572</v>
      </c>
      <c r="P16" s="17">
        <f t="shared" si="5"/>
        <v>0.22350053652451418</v>
      </c>
      <c r="Q16" s="20"/>
      <c r="S16" s="88" t="s">
        <v>43</v>
      </c>
      <c r="T16" s="88">
        <v>16.15666666666667</v>
      </c>
      <c r="U16" s="88">
        <v>12.254459703505946</v>
      </c>
    </row>
    <row r="17" spans="1:25" ht="14.4" x14ac:dyDescent="0.3">
      <c r="A17" s="15">
        <v>12</v>
      </c>
      <c r="B17" s="31" t="s">
        <v>52</v>
      </c>
      <c r="C17" s="18">
        <v>12.221986948046442</v>
      </c>
      <c r="D17" s="17">
        <f t="shared" si="0"/>
        <v>95.824550653473239</v>
      </c>
      <c r="E17" s="17">
        <f t="shared" si="6"/>
        <v>91.170695741707249</v>
      </c>
      <c r="F17" s="17">
        <v>17.010000000000002</v>
      </c>
      <c r="G17" s="17">
        <f t="shared" si="1"/>
        <v>0.25525641025641121</v>
      </c>
      <c r="H17" s="17">
        <f t="shared" si="7"/>
        <v>1.388333333333339</v>
      </c>
      <c r="I17" s="17">
        <v>67.650000000000006</v>
      </c>
      <c r="J17" s="19">
        <f t="shared" si="2"/>
        <v>6.5384615384616041E-2</v>
      </c>
      <c r="K17" s="17">
        <v>11.381576946618143</v>
      </c>
      <c r="L17" s="17">
        <f t="shared" si="3"/>
        <v>2.6217733934225773</v>
      </c>
      <c r="M17" s="17">
        <v>0.34316869002622186</v>
      </c>
      <c r="N17" s="17">
        <f t="shared" si="4"/>
        <v>-0.13316175988089879</v>
      </c>
      <c r="O17" s="17">
        <v>5.8623728183221822</v>
      </c>
      <c r="P17" s="17">
        <f t="shared" si="5"/>
        <v>1.2443058167708392</v>
      </c>
      <c r="Q17" s="20"/>
      <c r="S17" s="88" t="s">
        <v>52</v>
      </c>
      <c r="T17" s="88">
        <v>17.010000000000002</v>
      </c>
      <c r="U17" s="88">
        <v>12.221986948046442</v>
      </c>
    </row>
    <row r="18" spans="1:25" ht="14.4" x14ac:dyDescent="0.3">
      <c r="A18" s="15">
        <v>13</v>
      </c>
      <c r="B18" s="31" t="s">
        <v>75</v>
      </c>
      <c r="C18" s="18">
        <v>11.733981128344208</v>
      </c>
      <c r="D18" s="17">
        <f t="shared" si="0"/>
        <v>91.998418406071266</v>
      </c>
      <c r="E18" s="17">
        <f t="shared" si="6"/>
        <v>87.530385021577871</v>
      </c>
      <c r="F18" s="17">
        <v>17.461666666666666</v>
      </c>
      <c r="G18" s="17">
        <f t="shared" si="1"/>
        <v>0.70692307692307566</v>
      </c>
      <c r="H18" s="17">
        <f t="shared" si="7"/>
        <v>1.8400000000000034</v>
      </c>
      <c r="I18" s="17">
        <v>68.400000000000006</v>
      </c>
      <c r="J18" s="19">
        <f t="shared" si="2"/>
        <v>0.81538461538461604</v>
      </c>
      <c r="K18" s="17">
        <v>9.2393426779264658</v>
      </c>
      <c r="L18" s="17">
        <f t="shared" si="3"/>
        <v>0.47953912473090021</v>
      </c>
      <c r="M18" s="17">
        <v>0.55149701758731096</v>
      </c>
      <c r="N18" s="17">
        <f t="shared" si="4"/>
        <v>7.516656768019031E-2</v>
      </c>
      <c r="O18" s="17">
        <v>4.8954198477568864</v>
      </c>
      <c r="P18" s="17">
        <f t="shared" si="5"/>
        <v>0.27735284620554346</v>
      </c>
      <c r="Q18" s="20"/>
      <c r="S18" s="88" t="s">
        <v>75</v>
      </c>
      <c r="T18" s="88">
        <v>17.461666666666666</v>
      </c>
      <c r="U18" s="88">
        <v>11.733981128344208</v>
      </c>
    </row>
    <row r="19" spans="1:25" x14ac:dyDescent="0.25">
      <c r="A19" s="14"/>
      <c r="B19" s="34" t="s">
        <v>2</v>
      </c>
      <c r="C19" s="9">
        <f>AVERAGE(C6:C18)</f>
        <v>12.754546579867991</v>
      </c>
      <c r="D19" s="9">
        <f>AVERAGE(D6:D18)</f>
        <v>100.00000000000003</v>
      </c>
      <c r="E19" s="9" t="s">
        <v>28</v>
      </c>
      <c r="F19" s="8">
        <f>AVERAGE(F6:F18)</f>
        <v>16.75474358974359</v>
      </c>
      <c r="G19" s="8">
        <f>AVERAGE(G6:G18)</f>
        <v>-1.0931426704001542E-15</v>
      </c>
      <c r="H19" s="8" t="s">
        <v>28</v>
      </c>
      <c r="I19" s="9">
        <f t="shared" ref="I19:P19" si="8">AVERAGE(I6:I18)</f>
        <v>67.58461538461539</v>
      </c>
      <c r="J19" s="9">
        <f t="shared" si="8"/>
        <v>-3.2794280112004626E-15</v>
      </c>
      <c r="K19" s="8">
        <f t="shared" si="8"/>
        <v>8.7598035531955656</v>
      </c>
      <c r="L19" s="8">
        <f t="shared" si="8"/>
        <v>2.1179639239002986E-15</v>
      </c>
      <c r="M19" s="8">
        <f t="shared" si="8"/>
        <v>0.47633044990712065</v>
      </c>
      <c r="N19" s="8">
        <f t="shared" si="8"/>
        <v>1.7080354225002409E-17</v>
      </c>
      <c r="O19" s="8">
        <f t="shared" si="8"/>
        <v>4.618067001551343</v>
      </c>
      <c r="P19" s="9">
        <f t="shared" si="8"/>
        <v>1.0248212535001444E-15</v>
      </c>
      <c r="S19" s="88" t="s">
        <v>2</v>
      </c>
      <c r="T19" s="88">
        <v>16.75474358974359</v>
      </c>
      <c r="U19" s="88">
        <v>12.754546579867991</v>
      </c>
    </row>
    <row r="20" spans="1:25" ht="15.6" x14ac:dyDescent="0.35">
      <c r="A20" s="14"/>
      <c r="B20" s="14" t="s">
        <v>6</v>
      </c>
      <c r="C20" s="18">
        <v>0.26781101808273988</v>
      </c>
      <c r="D20" s="18"/>
      <c r="E20" s="15"/>
      <c r="F20" s="18">
        <v>0.24369978468302697</v>
      </c>
      <c r="G20" s="18"/>
      <c r="H20" s="15"/>
      <c r="I20" s="18">
        <v>0.89833712120432063</v>
      </c>
      <c r="J20" s="15"/>
      <c r="K20" s="18" t="s">
        <v>83</v>
      </c>
      <c r="L20" s="15"/>
      <c r="M20" s="18">
        <v>0.69875986690518266</v>
      </c>
      <c r="N20" s="15"/>
      <c r="O20" s="18" t="s">
        <v>83</v>
      </c>
      <c r="P20" s="15"/>
    </row>
    <row r="21" spans="1:25" s="63" customFormat="1" x14ac:dyDescent="0.25">
      <c r="A21" s="62"/>
      <c r="B21" s="62" t="s">
        <v>7</v>
      </c>
      <c r="C21" s="17">
        <v>1.4627913252756435</v>
      </c>
      <c r="D21" s="17"/>
      <c r="E21" s="17"/>
      <c r="F21" s="17">
        <v>1.0132959795300365</v>
      </c>
      <c r="G21" s="17"/>
      <c r="H21" s="17"/>
      <c r="I21" s="17">
        <v>0.92599887556640115</v>
      </c>
      <c r="J21" s="17"/>
      <c r="K21" s="17">
        <v>35.851845303830189</v>
      </c>
      <c r="L21" s="17"/>
      <c r="M21" s="17">
        <v>102.19709906806091</v>
      </c>
      <c r="N21" s="17"/>
      <c r="O21" s="17">
        <v>32.927896968524863</v>
      </c>
      <c r="P21" s="17"/>
    </row>
    <row r="22" spans="1:25" x14ac:dyDescent="0.25">
      <c r="A22" s="14"/>
      <c r="B22" s="14" t="s">
        <v>29</v>
      </c>
      <c r="C22" s="15">
        <v>15</v>
      </c>
      <c r="D22" s="15"/>
      <c r="E22" s="15"/>
      <c r="F22" s="15">
        <v>15</v>
      </c>
      <c r="G22" s="15"/>
      <c r="H22" s="15"/>
      <c r="I22" s="15">
        <v>5</v>
      </c>
      <c r="J22" s="15"/>
      <c r="K22" s="15">
        <v>8</v>
      </c>
      <c r="L22" s="15"/>
      <c r="M22" s="15">
        <v>8</v>
      </c>
      <c r="N22" s="15"/>
      <c r="O22" s="15">
        <v>8</v>
      </c>
      <c r="P22" s="15"/>
    </row>
    <row r="23" spans="1:25" x14ac:dyDescent="0.25">
      <c r="B23" s="21"/>
      <c r="C23" s="22"/>
      <c r="D23" s="22"/>
      <c r="E23" s="22"/>
      <c r="F23" s="23"/>
      <c r="G23" s="23"/>
      <c r="H23" s="22"/>
      <c r="I23" s="22"/>
      <c r="J23" s="22"/>
      <c r="K23" s="22"/>
      <c r="L23" s="22"/>
      <c r="M23" s="22"/>
      <c r="N23" s="22"/>
      <c r="O23" s="22"/>
      <c r="P23" s="22"/>
    </row>
    <row r="24" spans="1:25" x14ac:dyDescent="0.25">
      <c r="B24" s="10" t="s">
        <v>36</v>
      </c>
    </row>
    <row r="25" spans="1:25" x14ac:dyDescent="0.25">
      <c r="B25" s="11" t="s">
        <v>38</v>
      </c>
    </row>
    <row r="26" spans="1:25" x14ac:dyDescent="0.25">
      <c r="B26" s="11" t="s">
        <v>30</v>
      </c>
    </row>
    <row r="27" spans="1:25" x14ac:dyDescent="0.25">
      <c r="B27" s="12" t="s">
        <v>39</v>
      </c>
    </row>
    <row r="28" spans="1:25" x14ac:dyDescent="0.25">
      <c r="B28" s="12" t="s">
        <v>31</v>
      </c>
      <c r="C28" s="24"/>
      <c r="D28" s="24"/>
      <c r="E28" s="24"/>
      <c r="F28" s="24"/>
      <c r="G28" s="24"/>
    </row>
    <row r="30" spans="1:25" ht="14.4" x14ac:dyDescent="0.3">
      <c r="R30"/>
      <c r="Y30"/>
    </row>
    <row r="31" spans="1:25" ht="14.4" x14ac:dyDescent="0.3">
      <c r="R31"/>
      <c r="Y31"/>
    </row>
    <row r="32" spans="1:25" ht="14.4" x14ac:dyDescent="0.3">
      <c r="R32"/>
      <c r="Y32"/>
    </row>
    <row r="33" spans="18:25" ht="14.4" x14ac:dyDescent="0.3">
      <c r="R33"/>
      <c r="Y33"/>
    </row>
    <row r="34" spans="18:25" ht="14.4" x14ac:dyDescent="0.3">
      <c r="R34"/>
      <c r="Y34"/>
    </row>
    <row r="35" spans="18:25" ht="14.4" x14ac:dyDescent="0.3">
      <c r="R35"/>
      <c r="Y35"/>
    </row>
    <row r="36" spans="18:25" ht="14.4" x14ac:dyDescent="0.3">
      <c r="R36"/>
      <c r="Y36"/>
    </row>
    <row r="37" spans="18:25" ht="14.4" x14ac:dyDescent="0.3">
      <c r="R37"/>
      <c r="Y37"/>
    </row>
    <row r="38" spans="18:25" ht="14.4" x14ac:dyDescent="0.3">
      <c r="R38"/>
      <c r="Y38"/>
    </row>
    <row r="39" spans="18:25" ht="14.4" x14ac:dyDescent="0.3">
      <c r="R39"/>
      <c r="Y39"/>
    </row>
    <row r="40" spans="18:25" ht="14.4" x14ac:dyDescent="0.3">
      <c r="R40"/>
      <c r="Y40"/>
    </row>
    <row r="41" spans="18:25" ht="14.4" x14ac:dyDescent="0.3">
      <c r="R41"/>
      <c r="Y41"/>
    </row>
    <row r="42" spans="18:25" ht="14.4" x14ac:dyDescent="0.3">
      <c r="R42"/>
      <c r="Y42"/>
    </row>
  </sheetData>
  <sortState xmlns:xlrd2="http://schemas.microsoft.com/office/spreadsheetml/2017/richdata2" ref="U5:U17">
    <sortCondition descending="1" ref="U5"/>
  </sortState>
  <mergeCells count="9">
    <mergeCell ref="A1:P1"/>
    <mergeCell ref="A2:P2"/>
    <mergeCell ref="A3:P3"/>
    <mergeCell ref="C4:E4"/>
    <mergeCell ref="F4:H4"/>
    <mergeCell ref="I4:J4"/>
    <mergeCell ref="K4:L4"/>
    <mergeCell ref="M4:N4"/>
    <mergeCell ref="O4:P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Munka6">
    <tabColor rgb="FFFF0000"/>
  </sheetPr>
  <dimension ref="A1:T22"/>
  <sheetViews>
    <sheetView zoomScale="75" zoomScaleNormal="75" workbookViewId="0">
      <selection activeCell="V5" sqref="V5"/>
    </sheetView>
  </sheetViews>
  <sheetFormatPr defaultRowHeight="13.8" x14ac:dyDescent="0.25"/>
  <cols>
    <col min="1" max="2" width="6.109375" style="25" customWidth="1"/>
    <col min="3" max="3" width="21" style="25" customWidth="1"/>
    <col min="4" max="18" width="12.33203125" style="25" customWidth="1"/>
    <col min="19" max="20" width="12.109375" style="25" customWidth="1"/>
    <col min="21" max="260" width="9.109375" style="25"/>
    <col min="261" max="261" width="6.109375" style="25" customWidth="1"/>
    <col min="262" max="262" width="13.88671875" style="25" customWidth="1"/>
    <col min="263" max="274" width="10.5546875" style="25" customWidth="1"/>
    <col min="275" max="276" width="12.109375" style="25" customWidth="1"/>
    <col min="277" max="516" width="9.109375" style="25"/>
    <col min="517" max="517" width="6.109375" style="25" customWidth="1"/>
    <col min="518" max="518" width="13.88671875" style="25" customWidth="1"/>
    <col min="519" max="530" width="10.5546875" style="25" customWidth="1"/>
    <col min="531" max="532" width="12.109375" style="25" customWidth="1"/>
    <col min="533" max="772" width="9.109375" style="25"/>
    <col min="773" max="773" width="6.109375" style="25" customWidth="1"/>
    <col min="774" max="774" width="13.88671875" style="25" customWidth="1"/>
    <col min="775" max="786" width="10.5546875" style="25" customWidth="1"/>
    <col min="787" max="788" width="12.109375" style="25" customWidth="1"/>
    <col min="789" max="1028" width="9.109375" style="25"/>
    <col min="1029" max="1029" width="6.109375" style="25" customWidth="1"/>
    <col min="1030" max="1030" width="13.88671875" style="25" customWidth="1"/>
    <col min="1031" max="1042" width="10.5546875" style="25" customWidth="1"/>
    <col min="1043" max="1044" width="12.109375" style="25" customWidth="1"/>
    <col min="1045" max="1284" width="9.109375" style="25"/>
    <col min="1285" max="1285" width="6.109375" style="25" customWidth="1"/>
    <col min="1286" max="1286" width="13.88671875" style="25" customWidth="1"/>
    <col min="1287" max="1298" width="10.5546875" style="25" customWidth="1"/>
    <col min="1299" max="1300" width="12.109375" style="25" customWidth="1"/>
    <col min="1301" max="1540" width="9.109375" style="25"/>
    <col min="1541" max="1541" width="6.109375" style="25" customWidth="1"/>
    <col min="1542" max="1542" width="13.88671875" style="25" customWidth="1"/>
    <col min="1543" max="1554" width="10.5546875" style="25" customWidth="1"/>
    <col min="1555" max="1556" width="12.109375" style="25" customWidth="1"/>
    <col min="1557" max="1796" width="9.109375" style="25"/>
    <col min="1797" max="1797" width="6.109375" style="25" customWidth="1"/>
    <col min="1798" max="1798" width="13.88671875" style="25" customWidth="1"/>
    <col min="1799" max="1810" width="10.5546875" style="25" customWidth="1"/>
    <col min="1811" max="1812" width="12.109375" style="25" customWidth="1"/>
    <col min="1813" max="2052" width="9.109375" style="25"/>
    <col min="2053" max="2053" width="6.109375" style="25" customWidth="1"/>
    <col min="2054" max="2054" width="13.88671875" style="25" customWidth="1"/>
    <col min="2055" max="2066" width="10.5546875" style="25" customWidth="1"/>
    <col min="2067" max="2068" width="12.109375" style="25" customWidth="1"/>
    <col min="2069" max="2308" width="9.109375" style="25"/>
    <col min="2309" max="2309" width="6.109375" style="25" customWidth="1"/>
    <col min="2310" max="2310" width="13.88671875" style="25" customWidth="1"/>
    <col min="2311" max="2322" width="10.5546875" style="25" customWidth="1"/>
    <col min="2323" max="2324" width="12.109375" style="25" customWidth="1"/>
    <col min="2325" max="2564" width="9.109375" style="25"/>
    <col min="2565" max="2565" width="6.109375" style="25" customWidth="1"/>
    <col min="2566" max="2566" width="13.88671875" style="25" customWidth="1"/>
    <col min="2567" max="2578" width="10.5546875" style="25" customWidth="1"/>
    <col min="2579" max="2580" width="12.109375" style="25" customWidth="1"/>
    <col min="2581" max="2820" width="9.109375" style="25"/>
    <col min="2821" max="2821" width="6.109375" style="25" customWidth="1"/>
    <col min="2822" max="2822" width="13.88671875" style="25" customWidth="1"/>
    <col min="2823" max="2834" width="10.5546875" style="25" customWidth="1"/>
    <col min="2835" max="2836" width="12.109375" style="25" customWidth="1"/>
    <col min="2837" max="3076" width="9.109375" style="25"/>
    <col min="3077" max="3077" width="6.109375" style="25" customWidth="1"/>
    <col min="3078" max="3078" width="13.88671875" style="25" customWidth="1"/>
    <col min="3079" max="3090" width="10.5546875" style="25" customWidth="1"/>
    <col min="3091" max="3092" width="12.109375" style="25" customWidth="1"/>
    <col min="3093" max="3332" width="9.109375" style="25"/>
    <col min="3333" max="3333" width="6.109375" style="25" customWidth="1"/>
    <col min="3334" max="3334" width="13.88671875" style="25" customWidth="1"/>
    <col min="3335" max="3346" width="10.5546875" style="25" customWidth="1"/>
    <col min="3347" max="3348" width="12.109375" style="25" customWidth="1"/>
    <col min="3349" max="3588" width="9.109375" style="25"/>
    <col min="3589" max="3589" width="6.109375" style="25" customWidth="1"/>
    <col min="3590" max="3590" width="13.88671875" style="25" customWidth="1"/>
    <col min="3591" max="3602" width="10.5546875" style="25" customWidth="1"/>
    <col min="3603" max="3604" width="12.109375" style="25" customWidth="1"/>
    <col min="3605" max="3844" width="9.109375" style="25"/>
    <col min="3845" max="3845" width="6.109375" style="25" customWidth="1"/>
    <col min="3846" max="3846" width="13.88671875" style="25" customWidth="1"/>
    <col min="3847" max="3858" width="10.5546875" style="25" customWidth="1"/>
    <col min="3859" max="3860" width="12.109375" style="25" customWidth="1"/>
    <col min="3861" max="4100" width="9.109375" style="25"/>
    <col min="4101" max="4101" width="6.109375" style="25" customWidth="1"/>
    <col min="4102" max="4102" width="13.88671875" style="25" customWidth="1"/>
    <col min="4103" max="4114" width="10.5546875" style="25" customWidth="1"/>
    <col min="4115" max="4116" width="12.109375" style="25" customWidth="1"/>
    <col min="4117" max="4356" width="9.109375" style="25"/>
    <col min="4357" max="4357" width="6.109375" style="25" customWidth="1"/>
    <col min="4358" max="4358" width="13.88671875" style="25" customWidth="1"/>
    <col min="4359" max="4370" width="10.5546875" style="25" customWidth="1"/>
    <col min="4371" max="4372" width="12.109375" style="25" customWidth="1"/>
    <col min="4373" max="4612" width="9.109375" style="25"/>
    <col min="4613" max="4613" width="6.109375" style="25" customWidth="1"/>
    <col min="4614" max="4614" width="13.88671875" style="25" customWidth="1"/>
    <col min="4615" max="4626" width="10.5546875" style="25" customWidth="1"/>
    <col min="4627" max="4628" width="12.109375" style="25" customWidth="1"/>
    <col min="4629" max="4868" width="9.109375" style="25"/>
    <col min="4869" max="4869" width="6.109375" style="25" customWidth="1"/>
    <col min="4870" max="4870" width="13.88671875" style="25" customWidth="1"/>
    <col min="4871" max="4882" width="10.5546875" style="25" customWidth="1"/>
    <col min="4883" max="4884" width="12.109375" style="25" customWidth="1"/>
    <col min="4885" max="5124" width="9.109375" style="25"/>
    <col min="5125" max="5125" width="6.109375" style="25" customWidth="1"/>
    <col min="5126" max="5126" width="13.88671875" style="25" customWidth="1"/>
    <col min="5127" max="5138" width="10.5546875" style="25" customWidth="1"/>
    <col min="5139" max="5140" width="12.109375" style="25" customWidth="1"/>
    <col min="5141" max="5380" width="9.109375" style="25"/>
    <col min="5381" max="5381" width="6.109375" style="25" customWidth="1"/>
    <col min="5382" max="5382" width="13.88671875" style="25" customWidth="1"/>
    <col min="5383" max="5394" width="10.5546875" style="25" customWidth="1"/>
    <col min="5395" max="5396" width="12.109375" style="25" customWidth="1"/>
    <col min="5397" max="5636" width="9.109375" style="25"/>
    <col min="5637" max="5637" width="6.109375" style="25" customWidth="1"/>
    <col min="5638" max="5638" width="13.88671875" style="25" customWidth="1"/>
    <col min="5639" max="5650" width="10.5546875" style="25" customWidth="1"/>
    <col min="5651" max="5652" width="12.109375" style="25" customWidth="1"/>
    <col min="5653" max="5892" width="9.109375" style="25"/>
    <col min="5893" max="5893" width="6.109375" style="25" customWidth="1"/>
    <col min="5894" max="5894" width="13.88671875" style="25" customWidth="1"/>
    <col min="5895" max="5906" width="10.5546875" style="25" customWidth="1"/>
    <col min="5907" max="5908" width="12.109375" style="25" customWidth="1"/>
    <col min="5909" max="6148" width="9.109375" style="25"/>
    <col min="6149" max="6149" width="6.109375" style="25" customWidth="1"/>
    <col min="6150" max="6150" width="13.88671875" style="25" customWidth="1"/>
    <col min="6151" max="6162" width="10.5546875" style="25" customWidth="1"/>
    <col min="6163" max="6164" width="12.109375" style="25" customWidth="1"/>
    <col min="6165" max="6404" width="9.109375" style="25"/>
    <col min="6405" max="6405" width="6.109375" style="25" customWidth="1"/>
    <col min="6406" max="6406" width="13.88671875" style="25" customWidth="1"/>
    <col min="6407" max="6418" width="10.5546875" style="25" customWidth="1"/>
    <col min="6419" max="6420" width="12.109375" style="25" customWidth="1"/>
    <col min="6421" max="6660" width="9.109375" style="25"/>
    <col min="6661" max="6661" width="6.109375" style="25" customWidth="1"/>
    <col min="6662" max="6662" width="13.88671875" style="25" customWidth="1"/>
    <col min="6663" max="6674" width="10.5546875" style="25" customWidth="1"/>
    <col min="6675" max="6676" width="12.109375" style="25" customWidth="1"/>
    <col min="6677" max="6916" width="9.109375" style="25"/>
    <col min="6917" max="6917" width="6.109375" style="25" customWidth="1"/>
    <col min="6918" max="6918" width="13.88671875" style="25" customWidth="1"/>
    <col min="6919" max="6930" width="10.5546875" style="25" customWidth="1"/>
    <col min="6931" max="6932" width="12.109375" style="25" customWidth="1"/>
    <col min="6933" max="7172" width="9.109375" style="25"/>
    <col min="7173" max="7173" width="6.109375" style="25" customWidth="1"/>
    <col min="7174" max="7174" width="13.88671875" style="25" customWidth="1"/>
    <col min="7175" max="7186" width="10.5546875" style="25" customWidth="1"/>
    <col min="7187" max="7188" width="12.109375" style="25" customWidth="1"/>
    <col min="7189" max="7428" width="9.109375" style="25"/>
    <col min="7429" max="7429" width="6.109375" style="25" customWidth="1"/>
    <col min="7430" max="7430" width="13.88671875" style="25" customWidth="1"/>
    <col min="7431" max="7442" width="10.5546875" style="25" customWidth="1"/>
    <col min="7443" max="7444" width="12.109375" style="25" customWidth="1"/>
    <col min="7445" max="7684" width="9.109375" style="25"/>
    <col min="7685" max="7685" width="6.109375" style="25" customWidth="1"/>
    <col min="7686" max="7686" width="13.88671875" style="25" customWidth="1"/>
    <col min="7687" max="7698" width="10.5546875" style="25" customWidth="1"/>
    <col min="7699" max="7700" width="12.109375" style="25" customWidth="1"/>
    <col min="7701" max="7940" width="9.109375" style="25"/>
    <col min="7941" max="7941" width="6.109375" style="25" customWidth="1"/>
    <col min="7942" max="7942" width="13.88671875" style="25" customWidth="1"/>
    <col min="7943" max="7954" width="10.5546875" style="25" customWidth="1"/>
    <col min="7955" max="7956" width="12.109375" style="25" customWidth="1"/>
    <col min="7957" max="8196" width="9.109375" style="25"/>
    <col min="8197" max="8197" width="6.109375" style="25" customWidth="1"/>
    <col min="8198" max="8198" width="13.88671875" style="25" customWidth="1"/>
    <col min="8199" max="8210" width="10.5546875" style="25" customWidth="1"/>
    <col min="8211" max="8212" width="12.109375" style="25" customWidth="1"/>
    <col min="8213" max="8452" width="9.109375" style="25"/>
    <col min="8453" max="8453" width="6.109375" style="25" customWidth="1"/>
    <col min="8454" max="8454" width="13.88671875" style="25" customWidth="1"/>
    <col min="8455" max="8466" width="10.5546875" style="25" customWidth="1"/>
    <col min="8467" max="8468" width="12.109375" style="25" customWidth="1"/>
    <col min="8469" max="8708" width="9.109375" style="25"/>
    <col min="8709" max="8709" width="6.109375" style="25" customWidth="1"/>
    <col min="8710" max="8710" width="13.88671875" style="25" customWidth="1"/>
    <col min="8711" max="8722" width="10.5546875" style="25" customWidth="1"/>
    <col min="8723" max="8724" width="12.109375" style="25" customWidth="1"/>
    <col min="8725" max="8964" width="9.109375" style="25"/>
    <col min="8965" max="8965" width="6.109375" style="25" customWidth="1"/>
    <col min="8966" max="8966" width="13.88671875" style="25" customWidth="1"/>
    <col min="8967" max="8978" width="10.5546875" style="25" customWidth="1"/>
    <col min="8979" max="8980" width="12.109375" style="25" customWidth="1"/>
    <col min="8981" max="9220" width="9.109375" style="25"/>
    <col min="9221" max="9221" width="6.109375" style="25" customWidth="1"/>
    <col min="9222" max="9222" width="13.88671875" style="25" customWidth="1"/>
    <col min="9223" max="9234" width="10.5546875" style="25" customWidth="1"/>
    <col min="9235" max="9236" width="12.109375" style="25" customWidth="1"/>
    <col min="9237" max="9476" width="9.109375" style="25"/>
    <col min="9477" max="9477" width="6.109375" style="25" customWidth="1"/>
    <col min="9478" max="9478" width="13.88671875" style="25" customWidth="1"/>
    <col min="9479" max="9490" width="10.5546875" style="25" customWidth="1"/>
    <col min="9491" max="9492" width="12.109375" style="25" customWidth="1"/>
    <col min="9493" max="9732" width="9.109375" style="25"/>
    <col min="9733" max="9733" width="6.109375" style="25" customWidth="1"/>
    <col min="9734" max="9734" width="13.88671875" style="25" customWidth="1"/>
    <col min="9735" max="9746" width="10.5546875" style="25" customWidth="1"/>
    <col min="9747" max="9748" width="12.109375" style="25" customWidth="1"/>
    <col min="9749" max="9988" width="9.109375" style="25"/>
    <col min="9989" max="9989" width="6.109375" style="25" customWidth="1"/>
    <col min="9990" max="9990" width="13.88671875" style="25" customWidth="1"/>
    <col min="9991" max="10002" width="10.5546875" style="25" customWidth="1"/>
    <col min="10003" max="10004" width="12.109375" style="25" customWidth="1"/>
    <col min="10005" max="10244" width="9.109375" style="25"/>
    <col min="10245" max="10245" width="6.109375" style="25" customWidth="1"/>
    <col min="10246" max="10246" width="13.88671875" style="25" customWidth="1"/>
    <col min="10247" max="10258" width="10.5546875" style="25" customWidth="1"/>
    <col min="10259" max="10260" width="12.109375" style="25" customWidth="1"/>
    <col min="10261" max="10500" width="9.109375" style="25"/>
    <col min="10501" max="10501" width="6.109375" style="25" customWidth="1"/>
    <col min="10502" max="10502" width="13.88671875" style="25" customWidth="1"/>
    <col min="10503" max="10514" width="10.5546875" style="25" customWidth="1"/>
    <col min="10515" max="10516" width="12.109375" style="25" customWidth="1"/>
    <col min="10517" max="10756" width="9.109375" style="25"/>
    <col min="10757" max="10757" width="6.109375" style="25" customWidth="1"/>
    <col min="10758" max="10758" width="13.88671875" style="25" customWidth="1"/>
    <col min="10759" max="10770" width="10.5546875" style="25" customWidth="1"/>
    <col min="10771" max="10772" width="12.109375" style="25" customWidth="1"/>
    <col min="10773" max="11012" width="9.109375" style="25"/>
    <col min="11013" max="11013" width="6.109375" style="25" customWidth="1"/>
    <col min="11014" max="11014" width="13.88671875" style="25" customWidth="1"/>
    <col min="11015" max="11026" width="10.5546875" style="25" customWidth="1"/>
    <col min="11027" max="11028" width="12.109375" style="25" customWidth="1"/>
    <col min="11029" max="11268" width="9.109375" style="25"/>
    <col min="11269" max="11269" width="6.109375" style="25" customWidth="1"/>
    <col min="11270" max="11270" width="13.88671875" style="25" customWidth="1"/>
    <col min="11271" max="11282" width="10.5546875" style="25" customWidth="1"/>
    <col min="11283" max="11284" width="12.109375" style="25" customWidth="1"/>
    <col min="11285" max="11524" width="9.109375" style="25"/>
    <col min="11525" max="11525" width="6.109375" style="25" customWidth="1"/>
    <col min="11526" max="11526" width="13.88671875" style="25" customWidth="1"/>
    <col min="11527" max="11538" width="10.5546875" style="25" customWidth="1"/>
    <col min="11539" max="11540" width="12.109375" style="25" customWidth="1"/>
    <col min="11541" max="11780" width="9.109375" style="25"/>
    <col min="11781" max="11781" width="6.109375" style="25" customWidth="1"/>
    <col min="11782" max="11782" width="13.88671875" style="25" customWidth="1"/>
    <col min="11783" max="11794" width="10.5546875" style="25" customWidth="1"/>
    <col min="11795" max="11796" width="12.109375" style="25" customWidth="1"/>
    <col min="11797" max="12036" width="9.109375" style="25"/>
    <col min="12037" max="12037" width="6.109375" style="25" customWidth="1"/>
    <col min="12038" max="12038" width="13.88671875" style="25" customWidth="1"/>
    <col min="12039" max="12050" width="10.5546875" style="25" customWidth="1"/>
    <col min="12051" max="12052" width="12.109375" style="25" customWidth="1"/>
    <col min="12053" max="12292" width="9.109375" style="25"/>
    <col min="12293" max="12293" width="6.109375" style="25" customWidth="1"/>
    <col min="12294" max="12294" width="13.88671875" style="25" customWidth="1"/>
    <col min="12295" max="12306" width="10.5546875" style="25" customWidth="1"/>
    <col min="12307" max="12308" width="12.109375" style="25" customWidth="1"/>
    <col min="12309" max="12548" width="9.109375" style="25"/>
    <col min="12549" max="12549" width="6.109375" style="25" customWidth="1"/>
    <col min="12550" max="12550" width="13.88671875" style="25" customWidth="1"/>
    <col min="12551" max="12562" width="10.5546875" style="25" customWidth="1"/>
    <col min="12563" max="12564" width="12.109375" style="25" customWidth="1"/>
    <col min="12565" max="12804" width="9.109375" style="25"/>
    <col min="12805" max="12805" width="6.109375" style="25" customWidth="1"/>
    <col min="12806" max="12806" width="13.88671875" style="25" customWidth="1"/>
    <col min="12807" max="12818" width="10.5546875" style="25" customWidth="1"/>
    <col min="12819" max="12820" width="12.109375" style="25" customWidth="1"/>
    <col min="12821" max="13060" width="9.109375" style="25"/>
    <col min="13061" max="13061" width="6.109375" style="25" customWidth="1"/>
    <col min="13062" max="13062" width="13.88671875" style="25" customWidth="1"/>
    <col min="13063" max="13074" width="10.5546875" style="25" customWidth="1"/>
    <col min="13075" max="13076" width="12.109375" style="25" customWidth="1"/>
    <col min="13077" max="13316" width="9.109375" style="25"/>
    <col min="13317" max="13317" width="6.109375" style="25" customWidth="1"/>
    <col min="13318" max="13318" width="13.88671875" style="25" customWidth="1"/>
    <col min="13319" max="13330" width="10.5546875" style="25" customWidth="1"/>
    <col min="13331" max="13332" width="12.109375" style="25" customWidth="1"/>
    <col min="13333" max="13572" width="9.109375" style="25"/>
    <col min="13573" max="13573" width="6.109375" style="25" customWidth="1"/>
    <col min="13574" max="13574" width="13.88671875" style="25" customWidth="1"/>
    <col min="13575" max="13586" width="10.5546875" style="25" customWidth="1"/>
    <col min="13587" max="13588" width="12.109375" style="25" customWidth="1"/>
    <col min="13589" max="13828" width="9.109375" style="25"/>
    <col min="13829" max="13829" width="6.109375" style="25" customWidth="1"/>
    <col min="13830" max="13830" width="13.88671875" style="25" customWidth="1"/>
    <col min="13831" max="13842" width="10.5546875" style="25" customWidth="1"/>
    <col min="13843" max="13844" width="12.109375" style="25" customWidth="1"/>
    <col min="13845" max="14084" width="9.109375" style="25"/>
    <col min="14085" max="14085" width="6.109375" style="25" customWidth="1"/>
    <col min="14086" max="14086" width="13.88671875" style="25" customWidth="1"/>
    <col min="14087" max="14098" width="10.5546875" style="25" customWidth="1"/>
    <col min="14099" max="14100" width="12.109375" style="25" customWidth="1"/>
    <col min="14101" max="14340" width="9.109375" style="25"/>
    <col min="14341" max="14341" width="6.109375" style="25" customWidth="1"/>
    <col min="14342" max="14342" width="13.88671875" style="25" customWidth="1"/>
    <col min="14343" max="14354" width="10.5546875" style="25" customWidth="1"/>
    <col min="14355" max="14356" width="12.109375" style="25" customWidth="1"/>
    <col min="14357" max="14596" width="9.109375" style="25"/>
    <col min="14597" max="14597" width="6.109375" style="25" customWidth="1"/>
    <col min="14598" max="14598" width="13.88671875" style="25" customWidth="1"/>
    <col min="14599" max="14610" width="10.5546875" style="25" customWidth="1"/>
    <col min="14611" max="14612" width="12.109375" style="25" customWidth="1"/>
    <col min="14613" max="14852" width="9.109375" style="25"/>
    <col min="14853" max="14853" width="6.109375" style="25" customWidth="1"/>
    <col min="14854" max="14854" width="13.88671875" style="25" customWidth="1"/>
    <col min="14855" max="14866" width="10.5546875" style="25" customWidth="1"/>
    <col min="14867" max="14868" width="12.109375" style="25" customWidth="1"/>
    <col min="14869" max="15108" width="9.109375" style="25"/>
    <col min="15109" max="15109" width="6.109375" style="25" customWidth="1"/>
    <col min="15110" max="15110" width="13.88671875" style="25" customWidth="1"/>
    <col min="15111" max="15122" width="10.5546875" style="25" customWidth="1"/>
    <col min="15123" max="15124" width="12.109375" style="25" customWidth="1"/>
    <col min="15125" max="15364" width="9.109375" style="25"/>
    <col min="15365" max="15365" width="6.109375" style="25" customWidth="1"/>
    <col min="15366" max="15366" width="13.88671875" style="25" customWidth="1"/>
    <col min="15367" max="15378" width="10.5546875" style="25" customWidth="1"/>
    <col min="15379" max="15380" width="12.109375" style="25" customWidth="1"/>
    <col min="15381" max="15620" width="9.109375" style="25"/>
    <col min="15621" max="15621" width="6.109375" style="25" customWidth="1"/>
    <col min="15622" max="15622" width="13.88671875" style="25" customWidth="1"/>
    <col min="15623" max="15634" width="10.5546875" style="25" customWidth="1"/>
    <col min="15635" max="15636" width="12.109375" style="25" customWidth="1"/>
    <col min="15637" max="15876" width="9.109375" style="25"/>
    <col min="15877" max="15877" width="6.109375" style="25" customWidth="1"/>
    <col min="15878" max="15878" width="13.88671875" style="25" customWidth="1"/>
    <col min="15879" max="15890" width="10.5546875" style="25" customWidth="1"/>
    <col min="15891" max="15892" width="12.109375" style="25" customWidth="1"/>
    <col min="15893" max="16132" width="9.109375" style="25"/>
    <col min="16133" max="16133" width="6.109375" style="25" customWidth="1"/>
    <col min="16134" max="16134" width="13.88671875" style="25" customWidth="1"/>
    <col min="16135" max="16146" width="10.5546875" style="25" customWidth="1"/>
    <col min="16147" max="16148" width="12.109375" style="25" customWidth="1"/>
    <col min="16149" max="16384" width="9.109375" style="25"/>
  </cols>
  <sheetData>
    <row r="1" spans="1:20" x14ac:dyDescent="0.25">
      <c r="A1" s="85" t="s">
        <v>56</v>
      </c>
      <c r="B1" s="85"/>
      <c r="C1" s="85"/>
      <c r="D1" s="85"/>
      <c r="E1" s="85"/>
      <c r="F1" s="85"/>
      <c r="G1" s="85"/>
      <c r="H1" s="85"/>
      <c r="I1" s="85"/>
      <c r="J1" s="85"/>
      <c r="K1" s="85" t="s">
        <v>57</v>
      </c>
      <c r="L1" s="85"/>
      <c r="M1" s="85"/>
      <c r="N1" s="85"/>
      <c r="O1" s="85"/>
      <c r="P1" s="85"/>
      <c r="Q1" s="85"/>
      <c r="R1" s="85"/>
      <c r="S1" s="85"/>
      <c r="T1" s="85"/>
    </row>
    <row r="2" spans="1:20" x14ac:dyDescent="0.25">
      <c r="A2" s="85" t="s">
        <v>32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  <c r="T2" s="85"/>
    </row>
    <row r="3" spans="1:20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</row>
    <row r="4" spans="1:20" x14ac:dyDescent="0.25">
      <c r="A4" s="56"/>
      <c r="B4" s="56"/>
      <c r="C4" s="56" t="s">
        <v>124</v>
      </c>
      <c r="D4" s="56">
        <v>13</v>
      </c>
      <c r="E4" s="56">
        <v>12</v>
      </c>
      <c r="F4" s="56">
        <v>11</v>
      </c>
      <c r="G4" s="56">
        <v>14</v>
      </c>
      <c r="H4" s="56">
        <v>10</v>
      </c>
      <c r="I4" s="56">
        <v>9</v>
      </c>
      <c r="J4" s="56">
        <v>6</v>
      </c>
      <c r="K4" s="56">
        <v>8</v>
      </c>
      <c r="L4" s="56">
        <v>2</v>
      </c>
      <c r="M4" s="56">
        <v>7</v>
      </c>
      <c r="N4" s="56">
        <v>3</v>
      </c>
      <c r="O4" s="56">
        <v>1</v>
      </c>
      <c r="P4" s="56">
        <v>5</v>
      </c>
      <c r="Q4" s="56">
        <v>15</v>
      </c>
      <c r="R4" s="56">
        <v>4</v>
      </c>
      <c r="S4" s="56"/>
      <c r="T4" s="56"/>
    </row>
    <row r="5" spans="1:20" ht="101.4" customHeight="1" x14ac:dyDescent="0.25">
      <c r="A5" s="58" t="s">
        <v>124</v>
      </c>
      <c r="B5" s="57" t="s">
        <v>126</v>
      </c>
      <c r="C5" s="1" t="s">
        <v>1</v>
      </c>
      <c r="D5" s="28" t="s">
        <v>45</v>
      </c>
      <c r="E5" s="28" t="s">
        <v>62</v>
      </c>
      <c r="F5" s="28" t="s">
        <v>61</v>
      </c>
      <c r="G5" s="28" t="s">
        <v>49</v>
      </c>
      <c r="H5" s="28" t="s">
        <v>88</v>
      </c>
      <c r="I5" s="28" t="s">
        <v>87</v>
      </c>
      <c r="J5" s="29" t="s">
        <v>84</v>
      </c>
      <c r="K5" s="28" t="s">
        <v>85</v>
      </c>
      <c r="L5" s="29" t="s">
        <v>58</v>
      </c>
      <c r="M5" s="28" t="s">
        <v>86</v>
      </c>
      <c r="N5" s="29" t="s">
        <v>59</v>
      </c>
      <c r="O5" s="29" t="s">
        <v>48</v>
      </c>
      <c r="P5" s="29" t="s">
        <v>53</v>
      </c>
      <c r="Q5" s="30" t="s">
        <v>44</v>
      </c>
      <c r="R5" s="29" t="s">
        <v>60</v>
      </c>
      <c r="S5" s="2" t="s">
        <v>2</v>
      </c>
      <c r="T5" s="2" t="s">
        <v>3</v>
      </c>
    </row>
    <row r="6" spans="1:20" ht="14.4" x14ac:dyDescent="0.3">
      <c r="A6" s="26">
        <v>12</v>
      </c>
      <c r="B6" s="26">
        <v>1</v>
      </c>
      <c r="C6" s="31" t="s">
        <v>71</v>
      </c>
      <c r="D6" s="27">
        <v>17.598379099923719</v>
      </c>
      <c r="E6" s="27">
        <v>16.392645510212731</v>
      </c>
      <c r="F6" s="27">
        <v>15.67167132807865</v>
      </c>
      <c r="G6" s="27">
        <v>16.009089753368929</v>
      </c>
      <c r="H6" s="27">
        <v>14.397304856343755</v>
      </c>
      <c r="I6" s="27">
        <v>15.009801678108314</v>
      </c>
      <c r="J6" s="27">
        <v>14.592637087888804</v>
      </c>
      <c r="K6" s="27">
        <v>13.85619332146792</v>
      </c>
      <c r="L6" s="27">
        <v>13.074838969404187</v>
      </c>
      <c r="M6" s="27">
        <v>12.786301805237732</v>
      </c>
      <c r="N6" s="27">
        <v>11.075591151792525</v>
      </c>
      <c r="O6" s="27">
        <v>10.239323671497583</v>
      </c>
      <c r="P6" s="27">
        <v>11.957829053309602</v>
      </c>
      <c r="Q6" s="27">
        <v>11.690503432494276</v>
      </c>
      <c r="R6" s="27">
        <v>7.7863505381812015</v>
      </c>
      <c r="S6" s="3">
        <f t="shared" ref="S6:S17" si="0">AVERAGE(D6:R6)</f>
        <v>13.475897417153996</v>
      </c>
      <c r="T6" s="27">
        <f t="shared" ref="T6:T17" si="1">+(S6-$S$18)</f>
        <v>0.75701511150898071</v>
      </c>
    </row>
    <row r="7" spans="1:20" ht="14.4" x14ac:dyDescent="0.3">
      <c r="A7" s="26">
        <v>1</v>
      </c>
      <c r="B7" s="26">
        <v>2</v>
      </c>
      <c r="C7" s="31" t="s">
        <v>63</v>
      </c>
      <c r="D7" s="27">
        <v>16.889967370116111</v>
      </c>
      <c r="E7" s="27">
        <v>16.700404695313161</v>
      </c>
      <c r="F7" s="27">
        <v>15.299949148232898</v>
      </c>
      <c r="G7" s="27">
        <v>14.099483007034493</v>
      </c>
      <c r="H7" s="27">
        <v>14.954496143740995</v>
      </c>
      <c r="I7" s="27">
        <v>14.787638782947708</v>
      </c>
      <c r="J7" s="27">
        <v>13.590628443088395</v>
      </c>
      <c r="K7" s="27">
        <v>12.831479362657852</v>
      </c>
      <c r="L7" s="27">
        <v>12.482381981523858</v>
      </c>
      <c r="M7" s="27">
        <v>12.696097126875159</v>
      </c>
      <c r="N7" s="27">
        <v>12.550904737689635</v>
      </c>
      <c r="O7" s="27">
        <v>13.090876345453005</v>
      </c>
      <c r="P7" s="27">
        <v>11.901943861767945</v>
      </c>
      <c r="Q7" s="27">
        <v>10.590630350029661</v>
      </c>
      <c r="R7" s="27">
        <v>8.8905500466141199</v>
      </c>
      <c r="S7" s="3">
        <f t="shared" si="0"/>
        <v>13.423828760205662</v>
      </c>
      <c r="T7" s="27">
        <f t="shared" si="1"/>
        <v>0.70494645456064653</v>
      </c>
    </row>
    <row r="8" spans="1:20" ht="14.4" x14ac:dyDescent="0.3">
      <c r="A8" s="26">
        <v>9</v>
      </c>
      <c r="B8" s="26">
        <v>3</v>
      </c>
      <c r="C8" s="31" t="s">
        <v>69</v>
      </c>
      <c r="D8" s="27">
        <v>18.064399525383504</v>
      </c>
      <c r="E8" s="27">
        <v>16.071917053833527</v>
      </c>
      <c r="F8" s="27">
        <v>14.660784812272228</v>
      </c>
      <c r="G8" s="27">
        <v>14.87506992117976</v>
      </c>
      <c r="H8" s="27">
        <v>13.993194338503262</v>
      </c>
      <c r="I8" s="27">
        <v>14.376472582422238</v>
      </c>
      <c r="J8" s="27">
        <v>13.424834731756928</v>
      </c>
      <c r="K8" s="27">
        <v>12.664819052462072</v>
      </c>
      <c r="L8" s="27">
        <v>12.206017459106704</v>
      </c>
      <c r="M8" s="27">
        <v>11.9229044834308</v>
      </c>
      <c r="N8" s="27">
        <v>12.275108060005085</v>
      </c>
      <c r="O8" s="27">
        <v>11.960011441647598</v>
      </c>
      <c r="P8" s="27">
        <v>11.946692516314942</v>
      </c>
      <c r="Q8" s="27">
        <v>11.092562929061785</v>
      </c>
      <c r="R8" s="27">
        <v>7.9330520065259771</v>
      </c>
      <c r="S8" s="3">
        <f t="shared" si="0"/>
        <v>13.164522727593761</v>
      </c>
      <c r="T8" s="27">
        <f t="shared" si="1"/>
        <v>0.44564042194874531</v>
      </c>
    </row>
    <row r="9" spans="1:20" ht="14.4" x14ac:dyDescent="0.3">
      <c r="A9" s="26">
        <v>8</v>
      </c>
      <c r="B9" s="26">
        <v>4</v>
      </c>
      <c r="C9" s="31" t="s">
        <v>68</v>
      </c>
      <c r="D9" s="27">
        <v>16.681379777947285</v>
      </c>
      <c r="E9" s="27">
        <v>15.385960674633443</v>
      </c>
      <c r="F9" s="27">
        <v>14.645546232731588</v>
      </c>
      <c r="G9" s="27">
        <v>14.26417281125519</v>
      </c>
      <c r="H9" s="27">
        <v>14.129962284939401</v>
      </c>
      <c r="I9" s="27">
        <v>13.793219764386812</v>
      </c>
      <c r="J9" s="27">
        <v>13.941018306636156</v>
      </c>
      <c r="K9" s="27">
        <v>12.558875752182388</v>
      </c>
      <c r="L9" s="27">
        <v>12.158049410967029</v>
      </c>
      <c r="M9" s="27">
        <v>11.92972709551657</v>
      </c>
      <c r="N9" s="27">
        <v>11.596056869226205</v>
      </c>
      <c r="O9" s="27">
        <v>12.045207220950928</v>
      </c>
      <c r="P9" s="27">
        <v>11.35706415797949</v>
      </c>
      <c r="Q9" s="27">
        <v>10.445427578608355</v>
      </c>
      <c r="R9" s="27">
        <v>9.5272099330451745</v>
      </c>
      <c r="S9" s="3">
        <f t="shared" si="0"/>
        <v>12.963925191400403</v>
      </c>
      <c r="T9" s="27">
        <f t="shared" si="1"/>
        <v>0.24504288575538702</v>
      </c>
    </row>
    <row r="10" spans="1:20" ht="14.4" x14ac:dyDescent="0.3">
      <c r="A10" s="26">
        <v>11</v>
      </c>
      <c r="B10" s="26">
        <v>5</v>
      </c>
      <c r="C10" s="31" t="s">
        <v>46</v>
      </c>
      <c r="D10" s="27">
        <v>17.145347063310446</v>
      </c>
      <c r="E10" s="27">
        <v>15.730277989660138</v>
      </c>
      <c r="F10" s="27">
        <v>15.159172387490464</v>
      </c>
      <c r="G10" s="27">
        <v>14.584793202813799</v>
      </c>
      <c r="H10" s="27">
        <v>13.719732604458002</v>
      </c>
      <c r="I10" s="27">
        <v>13.782456140350876</v>
      </c>
      <c r="J10" s="27">
        <v>13.014653784219</v>
      </c>
      <c r="K10" s="27">
        <v>12.983070599203323</v>
      </c>
      <c r="L10" s="27">
        <v>12.548773201118738</v>
      </c>
      <c r="M10" s="27">
        <v>12.566339096533602</v>
      </c>
      <c r="N10" s="27">
        <v>12.24842783286719</v>
      </c>
      <c r="O10" s="27">
        <v>11.03239681328926</v>
      </c>
      <c r="P10" s="27">
        <v>10.49758877871006</v>
      </c>
      <c r="Q10" s="27">
        <v>11.352648529536403</v>
      </c>
      <c r="R10" s="27">
        <v>7.119171116196287</v>
      </c>
      <c r="S10" s="3">
        <f t="shared" si="0"/>
        <v>12.898989942650505</v>
      </c>
      <c r="T10" s="27">
        <f t="shared" si="1"/>
        <v>0.18010763700548971</v>
      </c>
    </row>
    <row r="11" spans="1:20" ht="14.4" x14ac:dyDescent="0.3">
      <c r="A11" s="26">
        <v>3</v>
      </c>
      <c r="B11" s="26">
        <v>6</v>
      </c>
      <c r="C11" s="31" t="s">
        <v>11</v>
      </c>
      <c r="D11" s="27">
        <v>16.69155860666158</v>
      </c>
      <c r="E11" s="27">
        <v>13.871332316297991</v>
      </c>
      <c r="F11" s="27">
        <v>14.932426476820069</v>
      </c>
      <c r="G11" s="27">
        <v>14.730735655564029</v>
      </c>
      <c r="H11" s="27">
        <v>14.468954996186117</v>
      </c>
      <c r="I11" s="27">
        <v>13.836945927620985</v>
      </c>
      <c r="J11" s="27">
        <v>13.53160437325197</v>
      </c>
      <c r="K11" s="27">
        <v>13.318346893804559</v>
      </c>
      <c r="L11" s="27">
        <v>12.740024578354099</v>
      </c>
      <c r="M11" s="27">
        <v>12.361973472328165</v>
      </c>
      <c r="N11" s="27">
        <v>11.915588185439443</v>
      </c>
      <c r="O11" s="27">
        <v>11.344073650309348</v>
      </c>
      <c r="P11" s="27">
        <v>10.817734553775743</v>
      </c>
      <c r="Q11" s="27">
        <v>10.705729299093143</v>
      </c>
      <c r="R11" s="27">
        <v>7.9556403085007199</v>
      </c>
      <c r="S11" s="3">
        <f t="shared" si="0"/>
        <v>12.8815112862672</v>
      </c>
      <c r="T11" s="27">
        <f t="shared" si="1"/>
        <v>0.16262898062218412</v>
      </c>
    </row>
    <row r="12" spans="1:20" ht="14.4" x14ac:dyDescent="0.3">
      <c r="A12" s="26">
        <v>2</v>
      </c>
      <c r="B12" s="26">
        <v>7</v>
      </c>
      <c r="C12" s="31" t="s">
        <v>47</v>
      </c>
      <c r="D12" s="27">
        <v>16.800847529451644</v>
      </c>
      <c r="E12" s="27">
        <v>15.685382235782694</v>
      </c>
      <c r="F12" s="27">
        <v>14.982757013306211</v>
      </c>
      <c r="G12" s="27">
        <v>12.935402629460123</v>
      </c>
      <c r="H12" s="27">
        <v>14.649822018815156</v>
      </c>
      <c r="I12" s="27">
        <v>14.315766166624288</v>
      </c>
      <c r="J12" s="27">
        <v>13.662738367658276</v>
      </c>
      <c r="K12" s="27">
        <v>13.338479955928467</v>
      </c>
      <c r="L12" s="27">
        <v>12.570844986863293</v>
      </c>
      <c r="M12" s="27">
        <v>12.841923044325791</v>
      </c>
      <c r="N12" s="27">
        <v>11.810865327570133</v>
      </c>
      <c r="O12" s="27">
        <v>10.933875752182388</v>
      </c>
      <c r="P12" s="27">
        <v>10.405299177896433</v>
      </c>
      <c r="Q12" s="27">
        <v>9.3987856386134414</v>
      </c>
      <c r="R12" s="27">
        <v>8.3227773540130503</v>
      </c>
      <c r="S12" s="3">
        <f t="shared" si="0"/>
        <v>12.843704479899426</v>
      </c>
      <c r="T12" s="27">
        <f t="shared" si="1"/>
        <v>0.12482217425441</v>
      </c>
    </row>
    <row r="13" spans="1:20" ht="14.4" x14ac:dyDescent="0.3">
      <c r="A13" s="26">
        <v>6</v>
      </c>
      <c r="B13" s="26">
        <v>8</v>
      </c>
      <c r="C13" s="31" t="s">
        <v>66</v>
      </c>
      <c r="D13" s="27">
        <v>16.933695652173913</v>
      </c>
      <c r="E13" s="27">
        <v>15.876970505975082</v>
      </c>
      <c r="F13" s="27">
        <v>15.651745910670396</v>
      </c>
      <c r="G13" s="27">
        <v>14.0044601237393</v>
      </c>
      <c r="H13" s="27">
        <v>13.790702601915417</v>
      </c>
      <c r="I13" s="27">
        <v>13.389547843037544</v>
      </c>
      <c r="J13" s="27">
        <v>13.160240274599541</v>
      </c>
      <c r="K13" s="27">
        <v>13.062734130011016</v>
      </c>
      <c r="L13" s="27">
        <v>12.34597423510467</v>
      </c>
      <c r="M13" s="27">
        <v>12.35824222391728</v>
      </c>
      <c r="N13" s="27">
        <v>11.316840410204255</v>
      </c>
      <c r="O13" s="27">
        <v>11.088797779472838</v>
      </c>
      <c r="P13" s="27">
        <v>11.15983769811001</v>
      </c>
      <c r="Q13" s="27">
        <v>10.763857106534452</v>
      </c>
      <c r="R13" s="27">
        <v>6.9979532163742686</v>
      </c>
      <c r="S13" s="3">
        <f t="shared" si="0"/>
        <v>12.793439980789334</v>
      </c>
      <c r="T13" s="27">
        <f t="shared" si="1"/>
        <v>7.455767514431777E-2</v>
      </c>
    </row>
    <row r="14" spans="1:20" ht="14.4" x14ac:dyDescent="0.3">
      <c r="A14" s="26">
        <v>10</v>
      </c>
      <c r="B14" s="26">
        <v>9</v>
      </c>
      <c r="C14" s="31" t="s">
        <v>70</v>
      </c>
      <c r="D14" s="27">
        <v>16.345150012712939</v>
      </c>
      <c r="E14" s="27">
        <v>15.296527248071872</v>
      </c>
      <c r="F14" s="27">
        <v>14.315797948978727</v>
      </c>
      <c r="G14" s="27">
        <v>14.535498771082294</v>
      </c>
      <c r="H14" s="27">
        <v>14.322372658699889</v>
      </c>
      <c r="I14" s="27">
        <v>13.834672429866934</v>
      </c>
      <c r="J14" s="27">
        <v>13.881125519111791</v>
      </c>
      <c r="K14" s="27">
        <v>12.372328163403678</v>
      </c>
      <c r="L14" s="27">
        <v>12.287287058225273</v>
      </c>
      <c r="M14" s="27">
        <v>11.489121959488092</v>
      </c>
      <c r="N14" s="27">
        <v>11.00650902618866</v>
      </c>
      <c r="O14" s="27">
        <v>11.780845834392744</v>
      </c>
      <c r="P14" s="27">
        <v>11.85978684634291</v>
      </c>
      <c r="Q14" s="27">
        <v>9.036414102890074</v>
      </c>
      <c r="R14" s="27">
        <v>7.9019959318586324</v>
      </c>
      <c r="S14" s="3">
        <f t="shared" si="0"/>
        <v>12.684362234087635</v>
      </c>
      <c r="T14" s="27">
        <f t="shared" si="1"/>
        <v>-3.4520071557381016E-2</v>
      </c>
    </row>
    <row r="15" spans="1:20" ht="14.4" x14ac:dyDescent="0.3">
      <c r="A15" s="26">
        <v>7</v>
      </c>
      <c r="B15" s="26">
        <v>10</v>
      </c>
      <c r="C15" s="31" t="s">
        <v>67</v>
      </c>
      <c r="D15" s="27">
        <v>17.211197982879902</v>
      </c>
      <c r="E15" s="27">
        <v>14.91446520891601</v>
      </c>
      <c r="F15" s="27">
        <v>15.365543690143232</v>
      </c>
      <c r="G15" s="27">
        <v>14.86260700059327</v>
      </c>
      <c r="H15" s="27">
        <v>11.727883718959234</v>
      </c>
      <c r="I15" s="27">
        <v>11.774976692940083</v>
      </c>
      <c r="J15" s="27">
        <v>11.240511907788795</v>
      </c>
      <c r="K15" s="27">
        <v>12.55135180947538</v>
      </c>
      <c r="L15" s="27">
        <v>11.148103652851937</v>
      </c>
      <c r="M15" s="27">
        <v>12.489566912450208</v>
      </c>
      <c r="N15" s="27">
        <v>11.889263920671244</v>
      </c>
      <c r="O15" s="27">
        <v>10.831585303839308</v>
      </c>
      <c r="P15" s="27">
        <v>9.2560831426392056</v>
      </c>
      <c r="Q15" s="27">
        <v>10.744630900923806</v>
      </c>
      <c r="R15" s="27">
        <v>8.2288435460632243</v>
      </c>
      <c r="S15" s="3">
        <f t="shared" si="0"/>
        <v>12.282441026075656</v>
      </c>
      <c r="T15" s="27">
        <f t="shared" si="1"/>
        <v>-0.43644127956935996</v>
      </c>
    </row>
    <row r="16" spans="1:20" ht="14.4" x14ac:dyDescent="0.3">
      <c r="A16" s="26">
        <v>4</v>
      </c>
      <c r="B16" s="26">
        <v>11</v>
      </c>
      <c r="C16" s="31" t="s">
        <v>64</v>
      </c>
      <c r="D16" s="27">
        <v>15.445067378591405</v>
      </c>
      <c r="E16" s="27">
        <v>14.382362912111194</v>
      </c>
      <c r="F16" s="27">
        <v>14.030756843800319</v>
      </c>
      <c r="G16" s="27">
        <v>12.883176540384778</v>
      </c>
      <c r="H16" s="27">
        <v>13.950139842359523</v>
      </c>
      <c r="I16" s="27">
        <v>13.149735147046357</v>
      </c>
      <c r="J16" s="27">
        <v>12.975902618866005</v>
      </c>
      <c r="K16" s="27">
        <v>11.734744469870328</v>
      </c>
      <c r="L16" s="27">
        <v>11.783553690990763</v>
      </c>
      <c r="M16" s="27">
        <v>11.130491990846682</v>
      </c>
      <c r="N16" s="27">
        <v>10.398610051699295</v>
      </c>
      <c r="O16" s="27">
        <v>10.902756589541486</v>
      </c>
      <c r="P16" s="27">
        <v>10.664954657174334</v>
      </c>
      <c r="Q16" s="27">
        <v>9.6648333063664875</v>
      </c>
      <c r="R16" s="27">
        <v>8.6336299686414097</v>
      </c>
      <c r="S16" s="3">
        <f t="shared" si="0"/>
        <v>12.115381067219358</v>
      </c>
      <c r="T16" s="27">
        <f t="shared" si="1"/>
        <v>-0.6035012384256575</v>
      </c>
    </row>
    <row r="17" spans="1:20" ht="14.4" x14ac:dyDescent="0.3">
      <c r="A17" s="26">
        <v>5</v>
      </c>
      <c r="B17" s="26">
        <v>12</v>
      </c>
      <c r="C17" s="31" t="s">
        <v>65</v>
      </c>
      <c r="D17" s="27">
        <v>15.137456564115602</v>
      </c>
      <c r="E17" s="27">
        <v>14.184753665564878</v>
      </c>
      <c r="F17" s="27">
        <v>13.039242732434953</v>
      </c>
      <c r="G17" s="27">
        <v>12.840942028985506</v>
      </c>
      <c r="H17" s="27">
        <v>11.954623273158742</v>
      </c>
      <c r="I17" s="27">
        <v>11.698148148148148</v>
      </c>
      <c r="J17" s="27">
        <v>11.652911263666413</v>
      </c>
      <c r="K17" s="27">
        <v>10.964179167726076</v>
      </c>
      <c r="L17" s="27">
        <v>11.233735909822864</v>
      </c>
      <c r="M17" s="27">
        <v>9.9243855411475543</v>
      </c>
      <c r="N17" s="27">
        <v>9.3518772777354009</v>
      </c>
      <c r="O17" s="27">
        <v>9.2488679125349602</v>
      </c>
      <c r="P17" s="27">
        <v>8.1586892957030255</v>
      </c>
      <c r="Q17" s="27">
        <v>8.8689261272141717</v>
      </c>
      <c r="R17" s="27">
        <v>8.2200144080006758</v>
      </c>
      <c r="S17" s="3">
        <f t="shared" si="0"/>
        <v>11.098583554397266</v>
      </c>
      <c r="T17" s="27">
        <f t="shared" si="1"/>
        <v>-1.6202987512477502</v>
      </c>
    </row>
    <row r="18" spans="1:20" x14ac:dyDescent="0.25">
      <c r="A18" s="16"/>
      <c r="B18" s="16"/>
      <c r="C18" s="4" t="s">
        <v>2</v>
      </c>
      <c r="D18" s="3">
        <f t="shared" ref="D18:R18" si="2">AVERAGE(D6:D17)</f>
        <v>16.745370546939004</v>
      </c>
      <c r="E18" s="3">
        <f t="shared" si="2"/>
        <v>15.37441666803106</v>
      </c>
      <c r="F18" s="3">
        <f t="shared" si="2"/>
        <v>14.812949543746646</v>
      </c>
      <c r="G18" s="3">
        <f t="shared" si="2"/>
        <v>14.218785953788455</v>
      </c>
      <c r="H18" s="3">
        <f t="shared" si="2"/>
        <v>13.838265778173289</v>
      </c>
      <c r="I18" s="3">
        <f t="shared" si="2"/>
        <v>13.645781775291688</v>
      </c>
      <c r="J18" s="3">
        <f t="shared" si="2"/>
        <v>13.222400556544342</v>
      </c>
      <c r="K18" s="3">
        <f t="shared" si="2"/>
        <v>12.686383556516089</v>
      </c>
      <c r="L18" s="3">
        <f t="shared" si="2"/>
        <v>12.214965427861118</v>
      </c>
      <c r="M18" s="3">
        <f t="shared" si="2"/>
        <v>12.041422896008136</v>
      </c>
      <c r="N18" s="3">
        <f t="shared" si="2"/>
        <v>11.452970237590755</v>
      </c>
      <c r="O18" s="3">
        <f t="shared" si="2"/>
        <v>11.208218192925953</v>
      </c>
      <c r="P18" s="3">
        <f t="shared" si="2"/>
        <v>10.831958644976973</v>
      </c>
      <c r="Q18" s="3">
        <f t="shared" si="2"/>
        <v>10.362912441780507</v>
      </c>
      <c r="R18" s="3">
        <f t="shared" si="2"/>
        <v>8.1264323645012286</v>
      </c>
      <c r="S18" s="3">
        <f t="shared" ref="S18:T18" si="3">AVERAGE(S6:S17)</f>
        <v>12.718882305645016</v>
      </c>
      <c r="T18" s="3">
        <f t="shared" si="3"/>
        <v>1.0362081563168128E-15</v>
      </c>
    </row>
    <row r="19" spans="1:20" x14ac:dyDescent="0.25">
      <c r="A19" s="16"/>
      <c r="B19" s="16"/>
      <c r="C19" s="4" t="s">
        <v>4</v>
      </c>
      <c r="D19" s="3">
        <f t="shared" ref="D19:R19" si="4">MAX(D6:D17)</f>
        <v>18.064399525383504</v>
      </c>
      <c r="E19" s="3">
        <f t="shared" si="4"/>
        <v>16.700404695313161</v>
      </c>
      <c r="F19" s="3">
        <f t="shared" si="4"/>
        <v>15.67167132807865</v>
      </c>
      <c r="G19" s="3">
        <f t="shared" si="4"/>
        <v>16.009089753368929</v>
      </c>
      <c r="H19" s="3">
        <f t="shared" si="4"/>
        <v>14.954496143740995</v>
      </c>
      <c r="I19" s="3">
        <f t="shared" si="4"/>
        <v>15.009801678108314</v>
      </c>
      <c r="J19" s="3">
        <f t="shared" si="4"/>
        <v>14.592637087888804</v>
      </c>
      <c r="K19" s="3">
        <f t="shared" si="4"/>
        <v>13.85619332146792</v>
      </c>
      <c r="L19" s="3">
        <f t="shared" si="4"/>
        <v>13.074838969404187</v>
      </c>
      <c r="M19" s="3">
        <f t="shared" si="4"/>
        <v>12.841923044325791</v>
      </c>
      <c r="N19" s="3">
        <f t="shared" si="4"/>
        <v>12.550904737689635</v>
      </c>
      <c r="O19" s="3">
        <f t="shared" si="4"/>
        <v>13.090876345453005</v>
      </c>
      <c r="P19" s="3">
        <f t="shared" si="4"/>
        <v>11.957829053309602</v>
      </c>
      <c r="Q19" s="3">
        <f t="shared" si="4"/>
        <v>11.690503432494276</v>
      </c>
      <c r="R19" s="3">
        <f t="shared" si="4"/>
        <v>9.5272099330451745</v>
      </c>
      <c r="S19" s="3">
        <f t="shared" ref="S19" si="5">MAX(S6:S17)</f>
        <v>13.475897417153996</v>
      </c>
      <c r="T19" s="27"/>
    </row>
    <row r="20" spans="1:20" x14ac:dyDescent="0.25">
      <c r="A20" s="16"/>
      <c r="B20" s="16"/>
      <c r="C20" s="4" t="s">
        <v>5</v>
      </c>
      <c r="D20" s="3">
        <f t="shared" ref="D20:R20" si="6">MIN(D6:D17)</f>
        <v>15.137456564115602</v>
      </c>
      <c r="E20" s="3">
        <f t="shared" si="6"/>
        <v>13.871332316297991</v>
      </c>
      <c r="F20" s="3">
        <f t="shared" si="6"/>
        <v>13.039242732434953</v>
      </c>
      <c r="G20" s="3">
        <f t="shared" si="6"/>
        <v>12.840942028985506</v>
      </c>
      <c r="H20" s="3">
        <f t="shared" si="6"/>
        <v>11.727883718959234</v>
      </c>
      <c r="I20" s="3">
        <f t="shared" si="6"/>
        <v>11.698148148148148</v>
      </c>
      <c r="J20" s="3">
        <f t="shared" si="6"/>
        <v>11.240511907788795</v>
      </c>
      <c r="K20" s="3">
        <f t="shared" si="6"/>
        <v>10.964179167726076</v>
      </c>
      <c r="L20" s="3">
        <f t="shared" si="6"/>
        <v>11.148103652851937</v>
      </c>
      <c r="M20" s="3">
        <f t="shared" si="6"/>
        <v>9.9243855411475543</v>
      </c>
      <c r="N20" s="3">
        <f t="shared" si="6"/>
        <v>9.3518772777354009</v>
      </c>
      <c r="O20" s="3">
        <f t="shared" si="6"/>
        <v>9.2488679125349602</v>
      </c>
      <c r="P20" s="3">
        <f t="shared" si="6"/>
        <v>8.1586892957030255</v>
      </c>
      <c r="Q20" s="3">
        <f t="shared" si="6"/>
        <v>8.8689261272141717</v>
      </c>
      <c r="R20" s="3">
        <f t="shared" si="6"/>
        <v>6.9979532163742686</v>
      </c>
      <c r="S20" s="3">
        <f t="shared" ref="S20" si="7">MIN(S6:S17)</f>
        <v>11.098583554397266</v>
      </c>
      <c r="T20" s="27"/>
    </row>
    <row r="21" spans="1:20" ht="15.6" x14ac:dyDescent="0.35">
      <c r="A21" s="16"/>
      <c r="B21" s="16"/>
      <c r="C21" s="16" t="s">
        <v>6</v>
      </c>
      <c r="D21" s="27">
        <v>0.57244571173043413</v>
      </c>
      <c r="E21" s="27">
        <v>1.3511412368801061</v>
      </c>
      <c r="F21" s="27">
        <v>0.62651728542812146</v>
      </c>
      <c r="G21" s="27">
        <v>1.0924384953514918</v>
      </c>
      <c r="H21" s="27">
        <v>1.1186008259204223</v>
      </c>
      <c r="I21" s="27">
        <v>1.3060541166673387</v>
      </c>
      <c r="J21" s="27">
        <v>1.2176588076840578</v>
      </c>
      <c r="K21" s="27">
        <v>0.74134193574334584</v>
      </c>
      <c r="L21" s="27">
        <v>0.58001586423200902</v>
      </c>
      <c r="M21" s="27">
        <v>0.80334635511501906</v>
      </c>
      <c r="N21" s="27">
        <v>0.93242941288828352</v>
      </c>
      <c r="O21" s="27">
        <v>1.4800032333224555</v>
      </c>
      <c r="P21" s="27">
        <v>1.1725566769795455</v>
      </c>
      <c r="Q21" s="27">
        <v>0.85018071348901414</v>
      </c>
      <c r="R21" s="27">
        <v>1.1792898419056468</v>
      </c>
      <c r="S21" s="27"/>
      <c r="T21" s="27"/>
    </row>
    <row r="22" spans="1:20" x14ac:dyDescent="0.25">
      <c r="A22" s="16"/>
      <c r="B22" s="16"/>
      <c r="C22" s="16" t="s">
        <v>7</v>
      </c>
      <c r="D22" s="27">
        <v>2.3815434209076964</v>
      </c>
      <c r="E22" s="27">
        <v>6.1223910001081601</v>
      </c>
      <c r="F22" s="27">
        <v>2.9465273318019336</v>
      </c>
      <c r="G22" s="27">
        <v>5.3524601037286637</v>
      </c>
      <c r="H22" s="27">
        <v>5.6313488028594367</v>
      </c>
      <c r="I22" s="27">
        <v>6.6677868865157084</v>
      </c>
      <c r="J22" s="27">
        <v>6.4155554795499414</v>
      </c>
      <c r="K22" s="27">
        <v>4.0709867608532155</v>
      </c>
      <c r="L22" s="27">
        <v>3.308008296334275</v>
      </c>
      <c r="M22" s="27">
        <v>4.6477630436802446</v>
      </c>
      <c r="N22" s="27">
        <v>5.6717462475695362</v>
      </c>
      <c r="O22" s="27">
        <v>9.1990938000989964</v>
      </c>
      <c r="P22" s="27">
        <v>7.5412929315600259</v>
      </c>
      <c r="Q22" s="27">
        <v>5.7154230224103824</v>
      </c>
      <c r="R22" s="27">
        <v>10.109730823826865</v>
      </c>
      <c r="S22" s="27"/>
      <c r="T22" s="27"/>
    </row>
  </sheetData>
  <sortState xmlns:xlrd2="http://schemas.microsoft.com/office/spreadsheetml/2017/richdata2" columnSort="1" ref="D4:R22">
    <sortCondition descending="1" ref="D18:R18"/>
  </sortState>
  <mergeCells count="4">
    <mergeCell ref="A2:T2"/>
    <mergeCell ref="A3:T3"/>
    <mergeCell ref="K1:T1"/>
    <mergeCell ref="A1:J1"/>
  </mergeCells>
  <pageMargins left="0" right="0" top="0" bottom="0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366AE4-0369-4495-B39E-0321AE14B470}">
  <sheetPr codeName="Munka7">
    <tabColor rgb="FFFF0000"/>
  </sheetPr>
  <dimension ref="A1:H17"/>
  <sheetViews>
    <sheetView topLeftCell="D1" workbookViewId="0">
      <selection activeCell="J8" sqref="J8"/>
    </sheetView>
  </sheetViews>
  <sheetFormatPr defaultRowHeight="14.4" x14ac:dyDescent="0.3"/>
  <cols>
    <col min="2" max="2" width="16.44140625" bestFit="1" customWidth="1"/>
    <col min="3" max="4" width="16.44140625" customWidth="1"/>
    <col min="5" max="5" width="13.33203125" bestFit="1" customWidth="1"/>
    <col min="6" max="6" width="14.44140625" bestFit="1" customWidth="1"/>
    <col min="7" max="7" width="14.33203125" bestFit="1" customWidth="1"/>
    <col min="8" max="8" width="14.109375" bestFit="1" customWidth="1"/>
  </cols>
  <sheetData>
    <row r="1" spans="1:8" ht="21" x14ac:dyDescent="0.4">
      <c r="A1" s="68" t="s">
        <v>124</v>
      </c>
      <c r="B1" s="68" t="s">
        <v>131</v>
      </c>
      <c r="C1" s="69" t="s">
        <v>134</v>
      </c>
      <c r="D1" s="69" t="s">
        <v>135</v>
      </c>
      <c r="E1" s="69" t="s">
        <v>132</v>
      </c>
      <c r="F1" s="69" t="s">
        <v>133</v>
      </c>
      <c r="G1" s="69" t="s">
        <v>136</v>
      </c>
      <c r="H1" s="69" t="s">
        <v>137</v>
      </c>
    </row>
    <row r="2" spans="1:8" ht="21" x14ac:dyDescent="0.4">
      <c r="A2" s="68">
        <v>1</v>
      </c>
      <c r="B2" s="68" t="s">
        <v>48</v>
      </c>
      <c r="C2" s="70">
        <v>45047</v>
      </c>
      <c r="D2" s="70">
        <v>45201</v>
      </c>
      <c r="E2" s="71">
        <v>11.208218192925953</v>
      </c>
      <c r="F2" s="71">
        <v>11.893604453115326</v>
      </c>
      <c r="G2" s="71">
        <v>15.370833333333332</v>
      </c>
      <c r="H2" s="71">
        <v>15.478846153846156</v>
      </c>
    </row>
    <row r="3" spans="1:8" ht="21" x14ac:dyDescent="0.4">
      <c r="A3" s="68">
        <v>2</v>
      </c>
      <c r="B3" s="68" t="s">
        <v>58</v>
      </c>
      <c r="C3" s="70">
        <v>45041</v>
      </c>
      <c r="D3" s="70">
        <v>45183</v>
      </c>
      <c r="E3" s="71">
        <v>12.214965427861118</v>
      </c>
      <c r="F3" s="71">
        <v>12.820893230847462</v>
      </c>
      <c r="G3" s="71">
        <v>14.341666666666663</v>
      </c>
      <c r="H3" s="71">
        <v>15.696153846153845</v>
      </c>
    </row>
    <row r="4" spans="1:8" ht="21" x14ac:dyDescent="0.4">
      <c r="A4" s="68">
        <v>3</v>
      </c>
      <c r="B4" s="68" t="s">
        <v>59</v>
      </c>
      <c r="C4" s="70">
        <v>45036</v>
      </c>
      <c r="D4" s="70">
        <v>45203</v>
      </c>
      <c r="E4" s="71">
        <v>11.452970237590755</v>
      </c>
      <c r="F4" s="71">
        <v>10.662554681948272</v>
      </c>
      <c r="G4" s="71">
        <v>15.233333333333336</v>
      </c>
      <c r="H4" s="71">
        <v>15.759615384615385</v>
      </c>
    </row>
    <row r="5" spans="1:8" ht="21" x14ac:dyDescent="0.4">
      <c r="A5" s="68">
        <v>4</v>
      </c>
      <c r="B5" s="68" t="s">
        <v>60</v>
      </c>
      <c r="C5" s="70">
        <v>45036</v>
      </c>
      <c r="D5" s="70">
        <v>45203</v>
      </c>
      <c r="E5" s="71">
        <v>8.1264323645012286</v>
      </c>
      <c r="F5" s="71">
        <v>7.1335888553136844</v>
      </c>
      <c r="G5" s="71">
        <v>11.502083333333333</v>
      </c>
      <c r="H5" s="71">
        <v>11.899999999999997</v>
      </c>
    </row>
    <row r="6" spans="1:8" ht="21" x14ac:dyDescent="0.4">
      <c r="A6" s="68">
        <v>5</v>
      </c>
      <c r="B6" s="68" t="s">
        <v>53</v>
      </c>
      <c r="C6" s="70">
        <v>45037</v>
      </c>
      <c r="D6" s="70">
        <v>45226</v>
      </c>
      <c r="E6" s="71">
        <v>10.831958644976973</v>
      </c>
      <c r="F6" s="71">
        <v>10.820864444109581</v>
      </c>
      <c r="G6" s="71">
        <v>13.108333333333334</v>
      </c>
      <c r="H6" s="71">
        <v>13.417307692307693</v>
      </c>
    </row>
    <row r="7" spans="1:8" ht="21" x14ac:dyDescent="0.4">
      <c r="A7" s="68">
        <v>6</v>
      </c>
      <c r="B7" s="68" t="s">
        <v>84</v>
      </c>
      <c r="C7" s="70">
        <v>45056</v>
      </c>
      <c r="D7" s="70">
        <v>45208</v>
      </c>
      <c r="E7" s="71">
        <v>13.222400556544342</v>
      </c>
      <c r="F7" s="71">
        <v>13.852528897494571</v>
      </c>
      <c r="G7" s="71">
        <v>15.920833333333334</v>
      </c>
      <c r="H7" s="71">
        <v>16.676923076923078</v>
      </c>
    </row>
    <row r="8" spans="1:8" ht="21" x14ac:dyDescent="0.4">
      <c r="A8" s="68">
        <v>7</v>
      </c>
      <c r="B8" s="68" t="s">
        <v>86</v>
      </c>
      <c r="C8" s="70">
        <v>45056</v>
      </c>
      <c r="D8" s="70">
        <v>45208</v>
      </c>
      <c r="E8" s="71">
        <v>12.041422896008136</v>
      </c>
      <c r="F8" s="71">
        <v>12.065545808966862</v>
      </c>
      <c r="G8" s="71">
        <v>16.079166666666669</v>
      </c>
      <c r="H8" s="71">
        <v>16.786538461538463</v>
      </c>
    </row>
    <row r="9" spans="1:8" ht="21" x14ac:dyDescent="0.4">
      <c r="A9" s="68">
        <v>8</v>
      </c>
      <c r="B9" s="68" t="s">
        <v>85</v>
      </c>
      <c r="C9" s="70">
        <v>45056</v>
      </c>
      <c r="D9" s="70">
        <v>45208</v>
      </c>
      <c r="E9" s="71">
        <v>12.686383556516089</v>
      </c>
      <c r="F9" s="71">
        <v>12.981259330973289</v>
      </c>
      <c r="G9" s="71">
        <v>16.181249999999999</v>
      </c>
      <c r="H9" s="71">
        <v>16.775000000000002</v>
      </c>
    </row>
    <row r="10" spans="1:8" ht="21" x14ac:dyDescent="0.4">
      <c r="A10" s="68">
        <v>9</v>
      </c>
      <c r="B10" s="68" t="s">
        <v>87</v>
      </c>
      <c r="C10" s="70">
        <v>45056</v>
      </c>
      <c r="D10" s="70">
        <v>45208</v>
      </c>
      <c r="E10" s="71">
        <v>13.645781775291688</v>
      </c>
      <c r="F10" s="71">
        <v>13.638451433302691</v>
      </c>
      <c r="G10" s="71">
        <v>16.272916666666664</v>
      </c>
      <c r="H10" s="71">
        <v>17.071153846153848</v>
      </c>
    </row>
    <row r="11" spans="1:8" ht="21" x14ac:dyDescent="0.4">
      <c r="A11" s="68">
        <v>10</v>
      </c>
      <c r="B11" s="68" t="s">
        <v>88</v>
      </c>
      <c r="C11" s="70">
        <v>45056</v>
      </c>
      <c r="D11" s="70">
        <v>45208</v>
      </c>
      <c r="E11" s="71">
        <v>13.838265778173289</v>
      </c>
      <c r="F11" s="71">
        <v>13.92489119025732</v>
      </c>
      <c r="G11" s="71">
        <v>16.047916666666669</v>
      </c>
      <c r="H11" s="71">
        <v>16.819230769230771</v>
      </c>
    </row>
    <row r="12" spans="1:8" ht="21" x14ac:dyDescent="0.4">
      <c r="A12" s="68">
        <v>11</v>
      </c>
      <c r="B12" s="68" t="s">
        <v>61</v>
      </c>
      <c r="C12" s="70">
        <v>45053</v>
      </c>
      <c r="D12" s="70">
        <v>45208</v>
      </c>
      <c r="E12" s="71">
        <v>14.812949543746646</v>
      </c>
      <c r="F12" s="71">
        <v>14.578447000071712</v>
      </c>
      <c r="G12" s="71">
        <v>13.970833333333333</v>
      </c>
      <c r="H12" s="71">
        <v>14.25</v>
      </c>
    </row>
    <row r="13" spans="1:8" ht="21" x14ac:dyDescent="0.4">
      <c r="A13" s="68">
        <v>12</v>
      </c>
      <c r="B13" s="68" t="s">
        <v>62</v>
      </c>
      <c r="C13" s="70">
        <v>45045</v>
      </c>
      <c r="D13" s="70">
        <v>45211</v>
      </c>
      <c r="E13" s="71">
        <v>15.37441666803106</v>
      </c>
      <c r="F13" s="71">
        <v>14.713103651740665</v>
      </c>
      <c r="G13" s="71">
        <v>15.062500000000002</v>
      </c>
      <c r="H13" s="71">
        <v>15.188461538461535</v>
      </c>
    </row>
    <row r="14" spans="1:8" ht="21" x14ac:dyDescent="0.4">
      <c r="A14" s="68">
        <v>13</v>
      </c>
      <c r="B14" s="68" t="s">
        <v>45</v>
      </c>
      <c r="C14" s="70">
        <v>45053</v>
      </c>
      <c r="D14" s="70">
        <v>45211</v>
      </c>
      <c r="E14" s="71">
        <v>16.745370546939004</v>
      </c>
      <c r="F14" s="71">
        <v>16.83100928941175</v>
      </c>
      <c r="G14" s="71">
        <v>17.247916666666665</v>
      </c>
      <c r="H14" s="71">
        <v>18.574999999999996</v>
      </c>
    </row>
    <row r="15" spans="1:8" ht="21" x14ac:dyDescent="0.4">
      <c r="A15" s="68">
        <v>14</v>
      </c>
      <c r="B15" s="68" t="s">
        <v>49</v>
      </c>
      <c r="C15" s="70">
        <v>45051</v>
      </c>
      <c r="D15" s="70">
        <v>45229</v>
      </c>
      <c r="E15" s="71">
        <v>14.218785953788455</v>
      </c>
      <c r="F15" s="71">
        <v>14.752984607561265</v>
      </c>
      <c r="G15" s="71">
        <v>18.008333333333336</v>
      </c>
      <c r="H15" s="71">
        <v>19.898076923076921</v>
      </c>
    </row>
    <row r="16" spans="1:8" ht="21" x14ac:dyDescent="0.4">
      <c r="A16" s="68">
        <v>15</v>
      </c>
      <c r="B16" s="68" t="s">
        <v>44</v>
      </c>
      <c r="C16" s="70">
        <v>45052</v>
      </c>
      <c r="D16" s="70">
        <v>45215</v>
      </c>
      <c r="E16" s="71">
        <v>10.362912441780507</v>
      </c>
      <c r="F16" s="71">
        <v>10.648471822905462</v>
      </c>
      <c r="G16" s="71">
        <v>25.452083333333338</v>
      </c>
      <c r="H16" s="71">
        <v>27.02884615384615</v>
      </c>
    </row>
    <row r="17" spans="1:8" s="74" customFormat="1" ht="21" x14ac:dyDescent="0.4">
      <c r="A17" s="72"/>
      <c r="B17" s="72"/>
      <c r="C17" s="72"/>
      <c r="D17" s="72"/>
      <c r="E17" s="73">
        <f>AVERAGE(E2:E16)</f>
        <v>12.718882305645016</v>
      </c>
      <c r="F17" s="73">
        <f t="shared" ref="F17:H17" si="0">AVERAGE(F2:F16)</f>
        <v>12.754546579867995</v>
      </c>
      <c r="G17" s="73">
        <f t="shared" si="0"/>
        <v>15.98666666666667</v>
      </c>
      <c r="H17" s="73">
        <f t="shared" si="0"/>
        <v>16.75474358974359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F984E-665D-48AD-9B86-80ACDACEF07E}">
  <sheetPr codeName="Munka9">
    <tabColor theme="6" tint="0.39997558519241921"/>
  </sheetPr>
  <dimension ref="A5:Y41"/>
  <sheetViews>
    <sheetView topLeftCell="A6" workbookViewId="0">
      <selection activeCell="J8" sqref="J8"/>
    </sheetView>
  </sheetViews>
  <sheetFormatPr defaultRowHeight="14.4" x14ac:dyDescent="0.3"/>
  <cols>
    <col min="11" max="11" width="11" bestFit="1" customWidth="1"/>
    <col min="21" max="23" width="10.6640625" bestFit="1" customWidth="1"/>
    <col min="24" max="24" width="9.6640625" bestFit="1" customWidth="1"/>
    <col min="25" max="25" width="10.6640625" bestFit="1" customWidth="1"/>
  </cols>
  <sheetData>
    <row r="5" spans="1:25" x14ac:dyDescent="0.3">
      <c r="A5" s="56"/>
      <c r="B5" s="56"/>
      <c r="C5" s="56" t="s">
        <v>124</v>
      </c>
      <c r="D5" s="56">
        <v>7</v>
      </c>
      <c r="E5" s="56">
        <v>8</v>
      </c>
      <c r="F5" s="56">
        <v>6</v>
      </c>
      <c r="G5" s="56">
        <v>9</v>
      </c>
      <c r="H5" s="56">
        <v>10</v>
      </c>
    </row>
    <row r="6" spans="1:25" ht="88.8" x14ac:dyDescent="0.3">
      <c r="A6" s="58" t="s">
        <v>124</v>
      </c>
      <c r="B6" s="57" t="s">
        <v>126</v>
      </c>
      <c r="C6" s="1"/>
      <c r="D6" s="28" t="s">
        <v>86</v>
      </c>
      <c r="E6" s="28" t="s">
        <v>85</v>
      </c>
      <c r="F6" s="29" t="s">
        <v>84</v>
      </c>
      <c r="G6" s="28" t="s">
        <v>87</v>
      </c>
      <c r="H6" s="28" t="s">
        <v>88</v>
      </c>
      <c r="I6" s="64" t="s">
        <v>129</v>
      </c>
      <c r="J6" s="64" t="s">
        <v>130</v>
      </c>
      <c r="K6" s="28" t="s">
        <v>86</v>
      </c>
      <c r="L6" s="28" t="s">
        <v>85</v>
      </c>
      <c r="M6" s="29" t="s">
        <v>84</v>
      </c>
      <c r="N6" s="28" t="s">
        <v>87</v>
      </c>
      <c r="O6" s="28" t="s">
        <v>88</v>
      </c>
      <c r="U6" t="s">
        <v>129</v>
      </c>
      <c r="V6" t="s">
        <v>144</v>
      </c>
      <c r="W6" t="s">
        <v>145</v>
      </c>
    </row>
    <row r="7" spans="1:25" x14ac:dyDescent="0.3">
      <c r="A7" s="26">
        <v>12</v>
      </c>
      <c r="B7" s="26">
        <v>1</v>
      </c>
      <c r="C7" s="31" t="s">
        <v>71</v>
      </c>
      <c r="D7" s="27">
        <v>12.786301805237732</v>
      </c>
      <c r="E7" s="27">
        <v>13.85619332146792</v>
      </c>
      <c r="F7" s="27">
        <v>14.592637087888804</v>
      </c>
      <c r="G7" s="27">
        <v>15.009801678108314</v>
      </c>
      <c r="H7" s="27">
        <v>14.397304856343755</v>
      </c>
      <c r="I7" s="65">
        <v>14.128447749809306</v>
      </c>
      <c r="J7" s="65">
        <v>1.0415968373025954</v>
      </c>
      <c r="K7" s="66" cm="1">
        <f t="array" ref="K7:O7">TREND(D7:H7)</f>
        <v>13.253324858038818</v>
      </c>
      <c r="L7" s="66">
        <v>13.690886303924062</v>
      </c>
      <c r="M7" s="66">
        <v>14.128447749809306</v>
      </c>
      <c r="N7" s="66">
        <v>14.56600919569455</v>
      </c>
      <c r="O7" s="66">
        <v>15.003570641579794</v>
      </c>
      <c r="S7" t="s">
        <v>138</v>
      </c>
      <c r="T7" t="s">
        <v>139</v>
      </c>
      <c r="U7">
        <v>69038.460000000006</v>
      </c>
      <c r="V7">
        <v>69692.31</v>
      </c>
      <c r="W7">
        <v>68384.62</v>
      </c>
    </row>
    <row r="8" spans="1:25" x14ac:dyDescent="0.3">
      <c r="A8" s="26">
        <v>1</v>
      </c>
      <c r="B8" s="26">
        <v>2</v>
      </c>
      <c r="C8" s="31" t="s">
        <v>63</v>
      </c>
      <c r="D8" s="27">
        <v>12.696097126875159</v>
      </c>
      <c r="E8" s="27">
        <v>12.831479362657852</v>
      </c>
      <c r="F8" s="27">
        <v>13.590628443088395</v>
      </c>
      <c r="G8" s="27">
        <v>14.787638782947708</v>
      </c>
      <c r="H8" s="27">
        <v>14.954496143740995</v>
      </c>
      <c r="I8" s="65">
        <v>13.77206797186202</v>
      </c>
      <c r="J8" s="65">
        <v>0.68521705935530974</v>
      </c>
      <c r="K8" s="66" cm="1">
        <f t="array" ref="K8:O8">TREND(D8:H8)</f>
        <v>12.477476481057719</v>
      </c>
      <c r="L8" s="66">
        <v>13.124772226459871</v>
      </c>
      <c r="M8" s="66">
        <v>13.772067971862025</v>
      </c>
      <c r="N8" s="66">
        <v>14.419363717264178</v>
      </c>
      <c r="O8" s="66">
        <v>15.06665946266633</v>
      </c>
      <c r="S8" t="s">
        <v>138</v>
      </c>
      <c r="T8" t="s">
        <v>140</v>
      </c>
      <c r="U8">
        <v>45576.92</v>
      </c>
      <c r="V8">
        <v>46846.15</v>
      </c>
      <c r="W8">
        <v>44307.69</v>
      </c>
    </row>
    <row r="9" spans="1:25" x14ac:dyDescent="0.3">
      <c r="A9" s="26">
        <v>9</v>
      </c>
      <c r="B9" s="26">
        <v>3</v>
      </c>
      <c r="C9" s="31" t="s">
        <v>69</v>
      </c>
      <c r="D9" s="27">
        <v>11.9229044834308</v>
      </c>
      <c r="E9" s="27">
        <v>12.664819052462072</v>
      </c>
      <c r="F9" s="27">
        <v>13.424834731756928</v>
      </c>
      <c r="G9" s="27">
        <v>14.376472582422238</v>
      </c>
      <c r="H9" s="27">
        <v>13.993194338503262</v>
      </c>
      <c r="I9" s="65">
        <v>13.27644503771506</v>
      </c>
      <c r="J9" s="65">
        <v>0.18959412520834995</v>
      </c>
      <c r="K9" s="66" cm="1">
        <f t="array" ref="K9:O9">TREND(D9:H9)</f>
        <v>12.10599838969404</v>
      </c>
      <c r="L9" s="66">
        <v>12.69122171370455</v>
      </c>
      <c r="M9" s="66">
        <v>13.276445037715058</v>
      </c>
      <c r="N9" s="66">
        <v>13.861668361725567</v>
      </c>
      <c r="O9" s="66">
        <v>14.446891685736077</v>
      </c>
      <c r="S9" t="s">
        <v>138</v>
      </c>
      <c r="T9" t="s">
        <v>141</v>
      </c>
      <c r="U9">
        <v>55115.38</v>
      </c>
      <c r="V9">
        <v>55846.15</v>
      </c>
      <c r="W9">
        <v>54384.62</v>
      </c>
    </row>
    <row r="10" spans="1:25" x14ac:dyDescent="0.3">
      <c r="A10" s="26">
        <v>8</v>
      </c>
      <c r="B10" s="26">
        <v>4</v>
      </c>
      <c r="C10" s="31" t="s">
        <v>68</v>
      </c>
      <c r="D10" s="27">
        <v>11.92972709551657</v>
      </c>
      <c r="E10" s="27">
        <v>12.558875752182388</v>
      </c>
      <c r="F10" s="27">
        <v>13.941018306636156</v>
      </c>
      <c r="G10" s="27">
        <v>13.793219764386812</v>
      </c>
      <c r="H10" s="27">
        <v>14.129962284939401</v>
      </c>
      <c r="I10" s="65">
        <v>13.270560640732265</v>
      </c>
      <c r="J10" s="65">
        <v>0.18370972822555487</v>
      </c>
      <c r="K10" s="66" cm="1">
        <f t="array" ref="K10:O10">TREND(D10:H10)</f>
        <v>12.143597762522248</v>
      </c>
      <c r="L10" s="66">
        <v>12.707079201627257</v>
      </c>
      <c r="M10" s="66">
        <v>13.270560640732265</v>
      </c>
      <c r="N10" s="66">
        <v>13.834042079837275</v>
      </c>
      <c r="O10" s="66">
        <v>14.397523518942283</v>
      </c>
      <c r="S10" t="s">
        <v>138</v>
      </c>
      <c r="T10" t="s">
        <v>142</v>
      </c>
      <c r="U10">
        <v>65346.15</v>
      </c>
      <c r="V10">
        <v>66461.539999999994</v>
      </c>
      <c r="W10">
        <v>64230.77</v>
      </c>
    </row>
    <row r="11" spans="1:25" x14ac:dyDescent="0.3">
      <c r="A11" s="26">
        <v>11</v>
      </c>
      <c r="B11" s="26">
        <v>5</v>
      </c>
      <c r="C11" s="31" t="s">
        <v>46</v>
      </c>
      <c r="D11" s="27">
        <v>12.566339096533602</v>
      </c>
      <c r="E11" s="27">
        <v>12.983070599203323</v>
      </c>
      <c r="F11" s="27">
        <v>13.014653784219</v>
      </c>
      <c r="G11" s="27">
        <v>13.782456140350876</v>
      </c>
      <c r="H11" s="27">
        <v>13.719732604458002</v>
      </c>
      <c r="I11" s="65">
        <v>13.213250444952958</v>
      </c>
      <c r="J11" s="65">
        <v>0.12639953244624813</v>
      </c>
      <c r="K11" s="66" cm="1">
        <f t="array" ref="K11:O11">TREND(D11:H11)</f>
        <v>12.592015933553691</v>
      </c>
      <c r="L11" s="66">
        <v>12.902633189253327</v>
      </c>
      <c r="M11" s="66">
        <v>13.213250444952962</v>
      </c>
      <c r="N11" s="66">
        <v>13.523867700652598</v>
      </c>
      <c r="O11" s="66">
        <v>13.834484956352233</v>
      </c>
      <c r="S11" t="s">
        <v>138</v>
      </c>
      <c r="T11" t="s">
        <v>143</v>
      </c>
      <c r="U11">
        <v>76923.08</v>
      </c>
      <c r="V11">
        <v>77153.850000000006</v>
      </c>
      <c r="W11">
        <v>76692.31</v>
      </c>
    </row>
    <row r="12" spans="1:25" x14ac:dyDescent="0.3">
      <c r="A12" s="26">
        <v>3</v>
      </c>
      <c r="B12" s="26">
        <v>6</v>
      </c>
      <c r="C12" s="31" t="s">
        <v>11</v>
      </c>
      <c r="D12" s="27">
        <v>12.361973472328165</v>
      </c>
      <c r="E12" s="27">
        <v>13.318346893804559</v>
      </c>
      <c r="F12" s="27">
        <v>13.53160437325197</v>
      </c>
      <c r="G12" s="27">
        <v>13.836945927620985</v>
      </c>
      <c r="H12" s="27">
        <v>14.468954996186117</v>
      </c>
      <c r="I12" s="65">
        <v>13.503565132638357</v>
      </c>
      <c r="J12" s="65">
        <v>0.41671422013164694</v>
      </c>
      <c r="K12" s="66" cm="1">
        <f t="array" ref="K12:O12">TREND(D12:H12)</f>
        <v>12.557052716331894</v>
      </c>
      <c r="L12" s="66">
        <v>13.030308924485126</v>
      </c>
      <c r="M12" s="66">
        <v>13.503565132638361</v>
      </c>
      <c r="N12" s="66">
        <v>13.976821340791593</v>
      </c>
      <c r="O12" s="66">
        <v>14.450077548944826</v>
      </c>
    </row>
    <row r="13" spans="1:25" x14ac:dyDescent="0.3">
      <c r="A13" s="26">
        <v>2</v>
      </c>
      <c r="B13" s="26">
        <v>7</v>
      </c>
      <c r="C13" s="31" t="s">
        <v>47</v>
      </c>
      <c r="D13" s="27">
        <v>12.841923044325791</v>
      </c>
      <c r="E13" s="27">
        <v>13.338479955928467</v>
      </c>
      <c r="F13" s="27">
        <v>13.662738367658276</v>
      </c>
      <c r="G13" s="27">
        <v>14.315766166624288</v>
      </c>
      <c r="H13" s="27">
        <v>14.649822018815156</v>
      </c>
      <c r="I13" s="65">
        <v>13.761745910670395</v>
      </c>
      <c r="J13" s="65">
        <v>0.67489499816368514</v>
      </c>
      <c r="K13" s="66" cm="1">
        <f t="array" ref="K13:O13">TREND(D13:H13)</f>
        <v>12.843129078735485</v>
      </c>
      <c r="L13" s="66">
        <v>13.302437494702941</v>
      </c>
      <c r="M13" s="66">
        <v>13.761745910670395</v>
      </c>
      <c r="N13" s="66">
        <v>14.221054326637852</v>
      </c>
      <c r="O13" s="66">
        <v>14.680362742605306</v>
      </c>
      <c r="U13" t="s">
        <v>140</v>
      </c>
      <c r="V13" t="s">
        <v>141</v>
      </c>
      <c r="W13" t="s">
        <v>142</v>
      </c>
      <c r="X13" t="s">
        <v>139</v>
      </c>
      <c r="Y13" t="s">
        <v>143</v>
      </c>
    </row>
    <row r="14" spans="1:25" x14ac:dyDescent="0.3">
      <c r="A14" s="26">
        <v>6</v>
      </c>
      <c r="B14" s="26">
        <v>8</v>
      </c>
      <c r="C14" s="31" t="s">
        <v>66</v>
      </c>
      <c r="D14" s="27">
        <v>12.35824222391728</v>
      </c>
      <c r="E14" s="27">
        <v>13.062734130011016</v>
      </c>
      <c r="F14" s="27">
        <v>13.160240274599541</v>
      </c>
      <c r="G14" s="27">
        <v>13.389547843037544</v>
      </c>
      <c r="H14" s="27">
        <v>13.790702601915417</v>
      </c>
      <c r="I14" s="65">
        <v>13.15229341469616</v>
      </c>
      <c r="J14" s="65">
        <v>6.5442502189450025E-2</v>
      </c>
      <c r="K14" s="66" cm="1">
        <f t="array" ref="K14:O14">TREND(D14:H14)</f>
        <v>12.513946520891599</v>
      </c>
      <c r="L14" s="66">
        <v>12.833119967793879</v>
      </c>
      <c r="M14" s="66">
        <v>13.15229341469616</v>
      </c>
      <c r="N14" s="66">
        <v>13.47146686159844</v>
      </c>
      <c r="O14" s="66">
        <v>13.79064030850072</v>
      </c>
      <c r="T14" t="s">
        <v>129</v>
      </c>
      <c r="U14">
        <v>45576.92</v>
      </c>
      <c r="V14">
        <v>55115.38</v>
      </c>
      <c r="W14">
        <v>65346.15</v>
      </c>
      <c r="X14">
        <v>69038.460000000006</v>
      </c>
      <c r="Y14">
        <v>76923.08</v>
      </c>
    </row>
    <row r="15" spans="1:25" x14ac:dyDescent="0.3">
      <c r="A15" s="26">
        <v>10</v>
      </c>
      <c r="B15" s="26">
        <v>9</v>
      </c>
      <c r="C15" s="31" t="s">
        <v>70</v>
      </c>
      <c r="D15" s="27">
        <v>11.489121959488092</v>
      </c>
      <c r="E15" s="27">
        <v>12.372328163403678</v>
      </c>
      <c r="F15" s="27">
        <v>13.881125519111791</v>
      </c>
      <c r="G15" s="27">
        <v>13.834672429866934</v>
      </c>
      <c r="H15" s="27">
        <v>14.322372658699889</v>
      </c>
      <c r="I15" s="65">
        <v>13.179924146114079</v>
      </c>
      <c r="J15" s="65">
        <v>9.3073233607368522E-2</v>
      </c>
      <c r="K15" s="66" cm="1">
        <f t="array" ref="K15:O15">TREND(D15:H15)</f>
        <v>11.754155013136707</v>
      </c>
      <c r="L15" s="66">
        <v>12.467039579625391</v>
      </c>
      <c r="M15" s="66">
        <v>13.179924146114075</v>
      </c>
      <c r="N15" s="66">
        <v>13.892808712602761</v>
      </c>
      <c r="O15" s="66">
        <v>14.605693279091447</v>
      </c>
      <c r="T15" t="s">
        <v>144</v>
      </c>
      <c r="U15">
        <v>46846.15</v>
      </c>
      <c r="V15">
        <v>55846.15</v>
      </c>
      <c r="W15">
        <v>66461.539999999994</v>
      </c>
      <c r="X15">
        <v>69692.31</v>
      </c>
      <c r="Y15">
        <v>77153.850000000006</v>
      </c>
    </row>
    <row r="16" spans="1:25" x14ac:dyDescent="0.3">
      <c r="A16" s="26">
        <v>7</v>
      </c>
      <c r="B16" s="26">
        <v>10</v>
      </c>
      <c r="C16" s="31" t="s">
        <v>67</v>
      </c>
      <c r="D16" s="27">
        <v>12.489566912450208</v>
      </c>
      <c r="E16" s="27">
        <v>12.55135180947538</v>
      </c>
      <c r="F16" s="27">
        <v>11.240511907788795</v>
      </c>
      <c r="G16" s="27">
        <v>11.774976692940083</v>
      </c>
      <c r="H16" s="27">
        <v>11.727883718959234</v>
      </c>
      <c r="I16" s="65">
        <v>11.956858208322739</v>
      </c>
      <c r="J16" s="65">
        <v>-1.1299927041839712</v>
      </c>
      <c r="K16" s="66" cm="1">
        <f t="array" ref="K16:O16">TREND(D16:H16)</f>
        <v>12.416806509026188</v>
      </c>
      <c r="L16" s="66">
        <v>12.186832358674463</v>
      </c>
      <c r="M16" s="66">
        <v>11.956858208322739</v>
      </c>
      <c r="N16" s="66">
        <v>11.726884057971015</v>
      </c>
      <c r="O16" s="66">
        <v>11.49690990761929</v>
      </c>
      <c r="T16" t="s">
        <v>145</v>
      </c>
      <c r="U16">
        <v>44307.69</v>
      </c>
      <c r="V16">
        <v>54384.62</v>
      </c>
      <c r="W16">
        <v>64230.77</v>
      </c>
      <c r="X16">
        <v>68384.62</v>
      </c>
      <c r="Y16">
        <v>76692.31</v>
      </c>
    </row>
    <row r="17" spans="1:25" x14ac:dyDescent="0.3">
      <c r="A17" s="26">
        <v>4</v>
      </c>
      <c r="B17" s="26">
        <v>11</v>
      </c>
      <c r="C17" s="31" t="s">
        <v>64</v>
      </c>
      <c r="D17" s="27">
        <v>11.130491990846682</v>
      </c>
      <c r="E17" s="27">
        <v>11.734744469870328</v>
      </c>
      <c r="F17" s="27">
        <v>12.975902618866005</v>
      </c>
      <c r="G17" s="27">
        <v>13.149735147046357</v>
      </c>
      <c r="H17" s="27">
        <v>13.950139842359523</v>
      </c>
      <c r="I17" s="65">
        <v>12.588202813797778</v>
      </c>
      <c r="J17" s="65">
        <v>-0.4986480987089319</v>
      </c>
      <c r="K17" s="66" cm="1">
        <f t="array" ref="K17:O17">TREND(D17:H17)</f>
        <v>11.177345537757438</v>
      </c>
      <c r="L17" s="66">
        <v>11.882774175777609</v>
      </c>
      <c r="M17" s="66">
        <v>12.588202813797778</v>
      </c>
      <c r="N17" s="66">
        <v>13.29363145181795</v>
      </c>
      <c r="O17" s="66">
        <v>13.999060089838121</v>
      </c>
    </row>
    <row r="18" spans="1:25" x14ac:dyDescent="0.3">
      <c r="A18" s="26">
        <v>5</v>
      </c>
      <c r="B18" s="26">
        <v>12</v>
      </c>
      <c r="C18" s="31" t="s">
        <v>65</v>
      </c>
      <c r="D18" s="27">
        <v>9.9243855411475543</v>
      </c>
      <c r="E18" s="27">
        <v>10.964179167726076</v>
      </c>
      <c r="F18" s="27">
        <v>11.652911263666413</v>
      </c>
      <c r="G18" s="27">
        <v>11.698148148148148</v>
      </c>
      <c r="H18" s="27">
        <v>11.954623273158742</v>
      </c>
      <c r="I18" s="65">
        <v>11.238849478769387</v>
      </c>
      <c r="J18" s="65">
        <v>-1.8480014337373234</v>
      </c>
      <c r="K18" s="66" cm="1">
        <f t="array" ref="K18:O18">TREND(D18:H18)</f>
        <v>10.279960589880497</v>
      </c>
      <c r="L18" s="66">
        <v>10.759405034324942</v>
      </c>
      <c r="M18" s="66">
        <v>11.238849478769385</v>
      </c>
      <c r="N18" s="66">
        <v>11.71829392321383</v>
      </c>
      <c r="O18" s="66">
        <v>12.197738367658275</v>
      </c>
      <c r="U18">
        <v>55000</v>
      </c>
      <c r="V18">
        <v>65000</v>
      </c>
      <c r="W18">
        <v>75000</v>
      </c>
      <c r="X18">
        <v>70000</v>
      </c>
      <c r="Y18">
        <v>85000</v>
      </c>
    </row>
    <row r="19" spans="1:25" x14ac:dyDescent="0.3">
      <c r="A19" s="16"/>
      <c r="B19" s="16"/>
      <c r="C19" s="4" t="s">
        <v>2</v>
      </c>
      <c r="D19" s="3">
        <v>12.041422896008136</v>
      </c>
      <c r="E19" s="3">
        <v>12.686383556516089</v>
      </c>
      <c r="F19" s="3">
        <v>13.222400556544342</v>
      </c>
      <c r="G19" s="3">
        <v>13.645781775291688</v>
      </c>
      <c r="H19" s="3">
        <v>13.838265778173289</v>
      </c>
      <c r="I19" s="65">
        <v>13.08685091250671</v>
      </c>
      <c r="K19" s="66" cm="1">
        <f t="array" ref="K19:O19">TREND(D19:H19)</f>
        <v>12.17623411588553</v>
      </c>
      <c r="L19" s="66">
        <v>12.63154251419612</v>
      </c>
      <c r="M19" s="66">
        <v>13.08685091250671</v>
      </c>
      <c r="N19" s="66">
        <v>13.542159310817301</v>
      </c>
      <c r="O19" s="66">
        <v>13.997467709127891</v>
      </c>
      <c r="U19" s="67">
        <f>U14-U$18</f>
        <v>-9423.0800000000017</v>
      </c>
      <c r="V19" s="67">
        <f t="shared" ref="V19:Y19" si="0">V14-V$18</f>
        <v>-9884.6200000000026</v>
      </c>
      <c r="W19" s="67">
        <f t="shared" si="0"/>
        <v>-9653.8499999999985</v>
      </c>
      <c r="X19" s="67">
        <f t="shared" si="0"/>
        <v>-961.5399999999936</v>
      </c>
      <c r="Y19" s="67">
        <f t="shared" si="0"/>
        <v>-8076.9199999999983</v>
      </c>
    </row>
    <row r="20" spans="1:25" x14ac:dyDescent="0.3">
      <c r="A20" s="16"/>
      <c r="B20" s="16"/>
      <c r="C20" s="4" t="s">
        <v>4</v>
      </c>
      <c r="D20" s="3">
        <v>12.841923044325791</v>
      </c>
      <c r="E20" s="3">
        <v>13.85619332146792</v>
      </c>
      <c r="F20" s="3">
        <v>14.592637087888804</v>
      </c>
      <c r="G20" s="3">
        <v>15.009801678108314</v>
      </c>
      <c r="H20" s="3">
        <v>14.954496143740995</v>
      </c>
      <c r="U20" s="67">
        <f t="shared" ref="U20:Y21" si="1">U15-U$18</f>
        <v>-8153.8499999999985</v>
      </c>
      <c r="V20" s="67">
        <f t="shared" si="1"/>
        <v>-9153.8499999999985</v>
      </c>
      <c r="W20" s="67">
        <f t="shared" si="1"/>
        <v>-8538.4600000000064</v>
      </c>
      <c r="X20" s="67">
        <f t="shared" si="1"/>
        <v>-307.69000000000233</v>
      </c>
      <c r="Y20" s="67">
        <f t="shared" si="1"/>
        <v>-7846.1499999999942</v>
      </c>
    </row>
    <row r="21" spans="1:25" x14ac:dyDescent="0.3">
      <c r="A21" s="16"/>
      <c r="B21" s="16"/>
      <c r="C21" s="4" t="s">
        <v>5</v>
      </c>
      <c r="D21" s="3">
        <v>9.9243855411475543</v>
      </c>
      <c r="E21" s="3">
        <v>10.964179167726076</v>
      </c>
      <c r="F21" s="3">
        <v>11.240511907788795</v>
      </c>
      <c r="G21" s="3">
        <v>11.698148148148148</v>
      </c>
      <c r="H21" s="3">
        <v>11.727883718959234</v>
      </c>
      <c r="U21" s="67">
        <f t="shared" si="1"/>
        <v>-10692.309999999998</v>
      </c>
      <c r="V21" s="67">
        <f t="shared" si="1"/>
        <v>-10615.379999999997</v>
      </c>
      <c r="W21" s="67">
        <f t="shared" si="1"/>
        <v>-10769.230000000003</v>
      </c>
      <c r="X21" s="67">
        <f t="shared" si="1"/>
        <v>-1615.3800000000047</v>
      </c>
      <c r="Y21" s="67">
        <f t="shared" si="1"/>
        <v>-8307.6900000000023</v>
      </c>
    </row>
    <row r="22" spans="1:25" ht="15.6" x14ac:dyDescent="0.35">
      <c r="A22" s="16"/>
      <c r="B22" s="16"/>
      <c r="C22" s="16" t="s">
        <v>6</v>
      </c>
      <c r="D22" s="27">
        <v>0.80334635511501906</v>
      </c>
      <c r="E22" s="27">
        <v>0.74134193574334584</v>
      </c>
      <c r="F22" s="27">
        <v>1.2176588076840578</v>
      </c>
      <c r="G22" s="27">
        <v>1.3060541166673387</v>
      </c>
      <c r="H22" s="27">
        <v>1.1186008259204223</v>
      </c>
    </row>
    <row r="23" spans="1:25" x14ac:dyDescent="0.3">
      <c r="A23" s="16"/>
      <c r="B23" s="16"/>
      <c r="C23" s="16" t="s">
        <v>7</v>
      </c>
      <c r="D23" s="27">
        <v>4.6477630436802446</v>
      </c>
      <c r="E23" s="27">
        <v>4.0709867608532155</v>
      </c>
      <c r="F23" s="27">
        <v>6.4155554795499414</v>
      </c>
      <c r="G23" s="27">
        <v>6.6677868865157084</v>
      </c>
      <c r="H23" s="27">
        <v>5.6313488028594367</v>
      </c>
    </row>
    <row r="27" spans="1:25" x14ac:dyDescent="0.3">
      <c r="A27" t="s">
        <v>1</v>
      </c>
      <c r="B27" t="s">
        <v>88</v>
      </c>
      <c r="C27" t="s">
        <v>89</v>
      </c>
      <c r="D27" t="s">
        <v>87</v>
      </c>
      <c r="E27" t="s">
        <v>85</v>
      </c>
      <c r="F27" t="s">
        <v>90</v>
      </c>
    </row>
    <row r="28" spans="1:25" x14ac:dyDescent="0.3">
      <c r="A28" t="s">
        <v>76</v>
      </c>
      <c r="B28" s="65">
        <v>14.789355030087295</v>
      </c>
      <c r="C28" s="65">
        <v>14.485539028731248</v>
      </c>
      <c r="D28" s="65">
        <v>14.957729468599032</v>
      </c>
      <c r="E28" s="65">
        <v>12.942342571404357</v>
      </c>
      <c r="F28" s="65">
        <v>12.651366641240784</v>
      </c>
    </row>
    <row r="29" spans="1:25" x14ac:dyDescent="0.3">
      <c r="A29" t="s">
        <v>73</v>
      </c>
      <c r="B29" s="65">
        <v>14.565920840749214</v>
      </c>
      <c r="C29" s="65">
        <v>14.736045427578608</v>
      </c>
      <c r="D29" s="65">
        <v>14.277578608356642</v>
      </c>
      <c r="E29" s="65">
        <v>14.18220611916264</v>
      </c>
      <c r="F29" s="65">
        <v>13.094660564454614</v>
      </c>
    </row>
    <row r="30" spans="1:25" x14ac:dyDescent="0.3">
      <c r="A30" t="s">
        <v>50</v>
      </c>
      <c r="B30" s="65">
        <v>15.1994618187982</v>
      </c>
      <c r="C30" s="65">
        <v>14.931301381473006</v>
      </c>
      <c r="D30" s="65">
        <v>14.316594626663274</v>
      </c>
      <c r="E30" s="65">
        <v>13.416471734892784</v>
      </c>
      <c r="F30" s="65">
        <v>12.604263073141794</v>
      </c>
    </row>
    <row r="31" spans="1:25" x14ac:dyDescent="0.3">
      <c r="A31" t="s">
        <v>51</v>
      </c>
      <c r="B31" s="65">
        <v>14.314948300703449</v>
      </c>
      <c r="C31" s="65">
        <v>14.089333841851001</v>
      </c>
      <c r="D31" s="65">
        <v>13.501885753029917</v>
      </c>
      <c r="E31" s="65">
        <v>13.57468217645563</v>
      </c>
      <c r="F31" s="65">
        <v>12.892249343164675</v>
      </c>
    </row>
    <row r="32" spans="1:25" x14ac:dyDescent="0.3">
      <c r="A32" t="s">
        <v>77</v>
      </c>
      <c r="B32" s="65">
        <v>14.270594965675057</v>
      </c>
      <c r="C32" s="65">
        <v>13.960882278159167</v>
      </c>
      <c r="D32" s="65">
        <v>13.370133062123909</v>
      </c>
      <c r="E32" s="65">
        <v>13.330960250868717</v>
      </c>
      <c r="F32" s="65">
        <v>12.091528943130772</v>
      </c>
    </row>
    <row r="33" spans="1:6" x14ac:dyDescent="0.3">
      <c r="A33" t="s">
        <v>55</v>
      </c>
      <c r="B33" s="65">
        <v>14.552813797779471</v>
      </c>
      <c r="C33" s="65">
        <v>13.960244512246799</v>
      </c>
      <c r="D33" s="65">
        <v>13.950872955335196</v>
      </c>
      <c r="E33" s="65">
        <v>13.599285956436987</v>
      </c>
      <c r="F33" s="65">
        <v>12.275783964742775</v>
      </c>
    </row>
    <row r="34" spans="1:6" x14ac:dyDescent="0.3">
      <c r="A34" t="s">
        <v>78</v>
      </c>
      <c r="B34" s="65">
        <v>14.03329095686075</v>
      </c>
      <c r="C34" s="65">
        <v>14.518048139672853</v>
      </c>
      <c r="D34" s="65">
        <v>14.46072760403424</v>
      </c>
      <c r="E34" s="65">
        <v>13.640348758369354</v>
      </c>
      <c r="F34" s="65">
        <v>13.28611322993474</v>
      </c>
    </row>
    <row r="35" spans="1:6" x14ac:dyDescent="0.3">
      <c r="A35" t="s">
        <v>54</v>
      </c>
      <c r="B35" s="65">
        <v>13.489270277142129</v>
      </c>
      <c r="C35" s="65">
        <v>13.860409780489871</v>
      </c>
      <c r="D35" s="65">
        <v>13.665738621917111</v>
      </c>
      <c r="E35" s="65">
        <v>12.501542503602</v>
      </c>
      <c r="F35" s="65">
        <v>12.072205271633191</v>
      </c>
    </row>
    <row r="36" spans="1:6" x14ac:dyDescent="0.3">
      <c r="A36" t="s">
        <v>72</v>
      </c>
      <c r="B36" s="65">
        <v>13.902345537757435</v>
      </c>
      <c r="C36" s="65">
        <v>13.786674718196457</v>
      </c>
      <c r="D36" s="65">
        <v>13.484246546317483</v>
      </c>
      <c r="E36" s="65">
        <v>12.266397576065767</v>
      </c>
      <c r="F36" s="65">
        <v>11.122063310450036</v>
      </c>
    </row>
    <row r="37" spans="1:6" x14ac:dyDescent="0.3">
      <c r="A37" t="s">
        <v>74</v>
      </c>
      <c r="B37" s="65">
        <v>13.791465378421897</v>
      </c>
      <c r="C37" s="65">
        <v>13.474158827019238</v>
      </c>
      <c r="D37" s="65">
        <v>13.135702178150691</v>
      </c>
      <c r="E37" s="65">
        <v>12.78739299940673</v>
      </c>
      <c r="F37" s="65">
        <v>11.729843630816168</v>
      </c>
    </row>
    <row r="38" spans="1:6" x14ac:dyDescent="0.3">
      <c r="A38" t="s">
        <v>43</v>
      </c>
      <c r="B38" s="65">
        <v>12.343096872616323</v>
      </c>
      <c r="C38" s="65">
        <v>13.301453513009577</v>
      </c>
      <c r="D38" s="65">
        <v>13.342622256123398</v>
      </c>
      <c r="E38" s="65">
        <v>12.529655055513178</v>
      </c>
      <c r="F38" s="65">
        <v>11.763496906517503</v>
      </c>
    </row>
    <row r="39" spans="1:6" x14ac:dyDescent="0.3">
      <c r="A39" t="s">
        <v>52</v>
      </c>
      <c r="B39" s="65">
        <v>13.024396982795153</v>
      </c>
      <c r="C39" s="65">
        <v>12.891475972540043</v>
      </c>
      <c r="D39" s="65">
        <v>12.850148317654037</v>
      </c>
      <c r="E39" s="65">
        <v>12.385888634630055</v>
      </c>
      <c r="F39" s="65">
        <v>10.898567675226712</v>
      </c>
    </row>
    <row r="40" spans="1:6" x14ac:dyDescent="0.3">
      <c r="A40" t="s">
        <v>75</v>
      </c>
      <c r="B40" s="65">
        <v>12.746624713958811</v>
      </c>
      <c r="C40" s="65">
        <v>12.087308246461562</v>
      </c>
      <c r="D40" s="65">
        <v>11.985888634630051</v>
      </c>
      <c r="E40" s="65">
        <v>11.599196965844563</v>
      </c>
      <c r="F40" s="65">
        <v>10.369952962115432</v>
      </c>
    </row>
    <row r="41" spans="1:6" x14ac:dyDescent="0.3">
      <c r="A41" t="s">
        <v>2</v>
      </c>
      <c r="B41" s="65">
        <v>13.92489119025732</v>
      </c>
      <c r="C41" s="65">
        <v>13.852528897494571</v>
      </c>
      <c r="D41" s="65">
        <v>13.638451433302691</v>
      </c>
      <c r="E41" s="65">
        <v>12.981259330973289</v>
      </c>
      <c r="F41" s="65">
        <v>12.065545808966862</v>
      </c>
    </row>
  </sheetData>
  <sortState xmlns:xlrd2="http://schemas.microsoft.com/office/spreadsheetml/2017/richdata2" columnSort="1" ref="U13:Y16">
    <sortCondition ref="U14:Y14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Munka10">
    <tabColor rgb="FFFF0000"/>
  </sheetPr>
  <dimension ref="A1:T23"/>
  <sheetViews>
    <sheetView zoomScale="75" zoomScaleNormal="75" workbookViewId="0">
      <selection activeCell="W5" sqref="W5"/>
    </sheetView>
  </sheetViews>
  <sheetFormatPr defaultRowHeight="13.8" x14ac:dyDescent="0.25"/>
  <cols>
    <col min="1" max="2" width="6.109375" style="25" customWidth="1"/>
    <col min="3" max="3" width="22" style="25" customWidth="1"/>
    <col min="4" max="18" width="12.109375" style="25" customWidth="1"/>
    <col min="19" max="20" width="10.5546875" style="25" customWidth="1"/>
    <col min="21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20" x14ac:dyDescent="0.25">
      <c r="A1" s="85" t="s">
        <v>56</v>
      </c>
      <c r="B1" s="85"/>
      <c r="C1" s="85"/>
      <c r="D1" s="85"/>
      <c r="E1" s="85"/>
      <c r="F1" s="85"/>
      <c r="G1" s="85"/>
      <c r="H1" s="85"/>
      <c r="I1" s="85"/>
      <c r="J1" s="85"/>
      <c r="K1" s="85" t="s">
        <v>57</v>
      </c>
      <c r="L1" s="85"/>
      <c r="M1" s="85"/>
      <c r="N1" s="85"/>
      <c r="O1" s="85"/>
      <c r="P1" s="85"/>
      <c r="Q1" s="85"/>
      <c r="R1" s="85"/>
      <c r="S1" s="85"/>
      <c r="T1" s="85"/>
    </row>
    <row r="2" spans="1:20" x14ac:dyDescent="0.25">
      <c r="A2" s="86" t="s">
        <v>8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  <c r="T2" s="86"/>
    </row>
    <row r="3" spans="1:20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</row>
    <row r="4" spans="1:20" x14ac:dyDescent="0.25">
      <c r="A4" s="56"/>
      <c r="B4" s="56"/>
      <c r="C4" s="56" t="s">
        <v>125</v>
      </c>
      <c r="D4" s="56">
        <v>13</v>
      </c>
      <c r="E4" s="56">
        <v>14</v>
      </c>
      <c r="F4" s="56">
        <v>12</v>
      </c>
      <c r="G4" s="56">
        <v>11</v>
      </c>
      <c r="H4" s="56">
        <v>10</v>
      </c>
      <c r="I4" s="56">
        <v>6</v>
      </c>
      <c r="J4" s="56">
        <v>9</v>
      </c>
      <c r="K4" s="56">
        <v>8</v>
      </c>
      <c r="L4" s="56">
        <v>2</v>
      </c>
      <c r="M4" s="56">
        <v>7</v>
      </c>
      <c r="N4" s="56">
        <v>1</v>
      </c>
      <c r="O4" s="56">
        <v>5</v>
      </c>
      <c r="P4" s="56">
        <v>3</v>
      </c>
      <c r="Q4" s="56">
        <v>15</v>
      </c>
      <c r="R4" s="56">
        <v>4</v>
      </c>
      <c r="S4" s="56"/>
      <c r="T4" s="56"/>
    </row>
    <row r="5" spans="1:20" ht="101.4" customHeight="1" x14ac:dyDescent="0.25">
      <c r="A5" s="59" t="s">
        <v>124</v>
      </c>
      <c r="B5" s="59" t="s">
        <v>126</v>
      </c>
      <c r="C5" s="1" t="s">
        <v>1</v>
      </c>
      <c r="D5" s="28" t="s">
        <v>45</v>
      </c>
      <c r="E5" s="28" t="s">
        <v>49</v>
      </c>
      <c r="F5" s="28" t="s">
        <v>62</v>
      </c>
      <c r="G5" s="28" t="s">
        <v>61</v>
      </c>
      <c r="H5" s="28" t="s">
        <v>88</v>
      </c>
      <c r="I5" s="29" t="s">
        <v>89</v>
      </c>
      <c r="J5" s="28" t="s">
        <v>87</v>
      </c>
      <c r="K5" s="28" t="s">
        <v>85</v>
      </c>
      <c r="L5" s="29" t="s">
        <v>58</v>
      </c>
      <c r="M5" s="28" t="s">
        <v>90</v>
      </c>
      <c r="N5" s="29" t="s">
        <v>48</v>
      </c>
      <c r="O5" s="29" t="s">
        <v>53</v>
      </c>
      <c r="P5" s="29" t="s">
        <v>59</v>
      </c>
      <c r="Q5" s="30" t="s">
        <v>44</v>
      </c>
      <c r="R5" s="29" t="s">
        <v>60</v>
      </c>
      <c r="S5" s="2" t="s">
        <v>2</v>
      </c>
      <c r="T5" s="2" t="s">
        <v>3</v>
      </c>
    </row>
    <row r="6" spans="1:20" ht="14.4" x14ac:dyDescent="0.3">
      <c r="A6" s="26">
        <v>8</v>
      </c>
      <c r="B6" s="26">
        <v>1</v>
      </c>
      <c r="C6" s="31" t="s">
        <v>76</v>
      </c>
      <c r="D6" s="27">
        <v>18.133723196881089</v>
      </c>
      <c r="E6" s="27">
        <v>16.440344520722096</v>
      </c>
      <c r="F6" s="27">
        <v>15.627044664802101</v>
      </c>
      <c r="G6" s="27">
        <v>15.260744554623274</v>
      </c>
      <c r="H6" s="27">
        <v>14.789355030087295</v>
      </c>
      <c r="I6" s="27">
        <v>14.485539028731248</v>
      </c>
      <c r="J6" s="27">
        <v>14.957729468599032</v>
      </c>
      <c r="K6" s="27">
        <v>12.942342571404357</v>
      </c>
      <c r="L6" s="27">
        <v>12.988418510043221</v>
      </c>
      <c r="M6" s="27">
        <v>12.651366641240784</v>
      </c>
      <c r="N6" s="27">
        <v>12.441427239596575</v>
      </c>
      <c r="O6" s="27">
        <v>10.049934316467496</v>
      </c>
      <c r="P6" s="27">
        <v>11.106358589710993</v>
      </c>
      <c r="Q6" s="27">
        <v>11.567940079667769</v>
      </c>
      <c r="R6" s="27">
        <v>7.6418658360878036</v>
      </c>
      <c r="S6" s="3">
        <f t="shared" ref="S6:S18" si="0">AVERAGE(D6:R6)</f>
        <v>13.405608949911011</v>
      </c>
      <c r="T6" s="27">
        <f t="shared" ref="T6:T18" si="1">+(S6-$S$19)</f>
        <v>0.65106237004301803</v>
      </c>
    </row>
    <row r="7" spans="1:20" ht="14.4" x14ac:dyDescent="0.3">
      <c r="A7" s="26">
        <v>2</v>
      </c>
      <c r="B7" s="26">
        <v>2</v>
      </c>
      <c r="C7" s="31" t="s">
        <v>73</v>
      </c>
      <c r="D7" s="27">
        <v>16.964901686583609</v>
      </c>
      <c r="E7" s="27">
        <v>16.113530807695568</v>
      </c>
      <c r="F7" s="27">
        <v>15.847698996062839</v>
      </c>
      <c r="G7" s="27">
        <v>15.600911094160519</v>
      </c>
      <c r="H7" s="27">
        <v>14.565920840749214</v>
      </c>
      <c r="I7" s="27">
        <v>14.736045427578608</v>
      </c>
      <c r="J7" s="27">
        <v>14.277578608356642</v>
      </c>
      <c r="K7" s="27">
        <v>14.18220611916264</v>
      </c>
      <c r="L7" s="27">
        <v>13.465759810153404</v>
      </c>
      <c r="M7" s="27">
        <v>13.094660564454614</v>
      </c>
      <c r="N7" s="27">
        <v>12.210685227561655</v>
      </c>
      <c r="O7" s="27">
        <v>11.27022629036359</v>
      </c>
      <c r="P7" s="27">
        <v>10.564649546571742</v>
      </c>
      <c r="Q7" s="27">
        <v>11.016980252563776</v>
      </c>
      <c r="R7" s="27">
        <v>6.8056890414441895</v>
      </c>
      <c r="S7" s="3">
        <f t="shared" si="0"/>
        <v>13.381162954230838</v>
      </c>
      <c r="T7" s="27">
        <f t="shared" si="1"/>
        <v>0.62661637436284501</v>
      </c>
    </row>
    <row r="8" spans="1:20" ht="14.4" x14ac:dyDescent="0.3">
      <c r="A8" s="26">
        <v>3</v>
      </c>
      <c r="B8" s="26">
        <v>3</v>
      </c>
      <c r="C8" s="31" t="s">
        <v>50</v>
      </c>
      <c r="D8" s="27">
        <v>17.474463937621831</v>
      </c>
      <c r="E8" s="27">
        <v>14.289893211289092</v>
      </c>
      <c r="F8" s="27">
        <v>14.962850665310619</v>
      </c>
      <c r="G8" s="27">
        <v>15.066126366641239</v>
      </c>
      <c r="H8" s="27">
        <v>15.1994618187982</v>
      </c>
      <c r="I8" s="27">
        <v>14.931301381473006</v>
      </c>
      <c r="J8" s="27">
        <v>14.316594626663274</v>
      </c>
      <c r="K8" s="27">
        <v>13.416471734892784</v>
      </c>
      <c r="L8" s="27">
        <v>13.049529621154335</v>
      </c>
      <c r="M8" s="27">
        <v>12.604263073141794</v>
      </c>
      <c r="N8" s="27">
        <v>12.719978387998985</v>
      </c>
      <c r="O8" s="27">
        <v>11.913151538265954</v>
      </c>
      <c r="P8" s="27">
        <v>11.196927705737775</v>
      </c>
      <c r="Q8" s="27">
        <v>11.06473006186965</v>
      </c>
      <c r="R8" s="27">
        <v>7.8891664547843021</v>
      </c>
      <c r="S8" s="3">
        <f t="shared" si="0"/>
        <v>13.339660705709525</v>
      </c>
      <c r="T8" s="27">
        <f t="shared" si="1"/>
        <v>0.58511412584153177</v>
      </c>
    </row>
    <row r="9" spans="1:20" ht="14.4" x14ac:dyDescent="0.3">
      <c r="A9" s="26">
        <v>10</v>
      </c>
      <c r="B9" s="26">
        <v>4</v>
      </c>
      <c r="C9" s="31" t="s">
        <v>51</v>
      </c>
      <c r="D9" s="27">
        <v>17.187607000593275</v>
      </c>
      <c r="E9" s="27">
        <v>14.357873548605815</v>
      </c>
      <c r="F9" s="27">
        <v>15.36150097465887</v>
      </c>
      <c r="G9" s="27">
        <v>15.07260784812272</v>
      </c>
      <c r="H9" s="27">
        <v>14.314948300703449</v>
      </c>
      <c r="I9" s="27">
        <v>14.089333841851001</v>
      </c>
      <c r="J9" s="27">
        <v>13.501885753029917</v>
      </c>
      <c r="K9" s="27">
        <v>13.57468217645563</v>
      </c>
      <c r="L9" s="27">
        <v>13.021766675141961</v>
      </c>
      <c r="M9" s="27">
        <v>12.892249343164675</v>
      </c>
      <c r="N9" s="27">
        <v>10.948385456394609</v>
      </c>
      <c r="O9" s="27">
        <v>12.391033138401557</v>
      </c>
      <c r="P9" s="27">
        <v>11.259903381642509</v>
      </c>
      <c r="Q9" s="27">
        <v>10.996200949232986</v>
      </c>
      <c r="R9" s="27">
        <v>6.708155352148486</v>
      </c>
      <c r="S9" s="3">
        <f t="shared" si="0"/>
        <v>13.045208916009832</v>
      </c>
      <c r="T9" s="27">
        <f t="shared" si="1"/>
        <v>0.29066233614183901</v>
      </c>
    </row>
    <row r="10" spans="1:20" ht="14.4" x14ac:dyDescent="0.3">
      <c r="A10" s="26">
        <v>9</v>
      </c>
      <c r="B10" s="26">
        <v>5</v>
      </c>
      <c r="C10" s="31" t="s">
        <v>77</v>
      </c>
      <c r="D10" s="27">
        <v>17.066420883125687</v>
      </c>
      <c r="E10" s="27">
        <v>15.367925247902363</v>
      </c>
      <c r="F10" s="27">
        <v>15.220088566827698</v>
      </c>
      <c r="G10" s="27">
        <v>14.703765149588948</v>
      </c>
      <c r="H10" s="27">
        <v>14.270594965675057</v>
      </c>
      <c r="I10" s="27">
        <v>13.960882278159167</v>
      </c>
      <c r="J10" s="27">
        <v>13.370133062123909</v>
      </c>
      <c r="K10" s="27">
        <v>13.330960250868717</v>
      </c>
      <c r="L10" s="27">
        <v>12.677459954233409</v>
      </c>
      <c r="M10" s="27">
        <v>12.091528943130772</v>
      </c>
      <c r="N10" s="27">
        <v>11.287310365285194</v>
      </c>
      <c r="O10" s="27">
        <v>11.528769387236204</v>
      </c>
      <c r="P10" s="27">
        <v>10.824830494109673</v>
      </c>
      <c r="Q10" s="27">
        <v>10.657195525044495</v>
      </c>
      <c r="R10" s="27">
        <v>8.0818988897364186</v>
      </c>
      <c r="S10" s="3">
        <f t="shared" si="0"/>
        <v>12.962650930869845</v>
      </c>
      <c r="T10" s="27">
        <f t="shared" si="1"/>
        <v>0.20810435100185209</v>
      </c>
    </row>
    <row r="11" spans="1:20" ht="14.4" x14ac:dyDescent="0.3">
      <c r="A11" s="26">
        <v>11</v>
      </c>
      <c r="B11" s="26">
        <v>6</v>
      </c>
      <c r="C11" s="31" t="s">
        <v>55</v>
      </c>
      <c r="D11" s="27">
        <v>17.40672488134588</v>
      </c>
      <c r="E11" s="27">
        <v>15.103275701330622</v>
      </c>
      <c r="F11" s="27">
        <v>14.557494279176201</v>
      </c>
      <c r="G11" s="27">
        <v>15.123110009322824</v>
      </c>
      <c r="H11" s="27">
        <v>14.552813797779471</v>
      </c>
      <c r="I11" s="27">
        <v>13.960244512246799</v>
      </c>
      <c r="J11" s="27">
        <v>13.950872955335196</v>
      </c>
      <c r="K11" s="27">
        <v>13.599285956436987</v>
      </c>
      <c r="L11" s="27">
        <v>12.771497584541059</v>
      </c>
      <c r="M11" s="27">
        <v>12.275783964742775</v>
      </c>
      <c r="N11" s="27">
        <v>10.946847190439868</v>
      </c>
      <c r="O11" s="27">
        <v>12.052399047685089</v>
      </c>
      <c r="P11" s="27">
        <v>10.29061784897025</v>
      </c>
      <c r="Q11" s="27">
        <v>10.446508178659208</v>
      </c>
      <c r="R11" s="27">
        <v>6.8808558988049828</v>
      </c>
      <c r="S11" s="3">
        <f t="shared" si="0"/>
        <v>12.92788878712115</v>
      </c>
      <c r="T11" s="27">
        <f t="shared" si="1"/>
        <v>0.17334220725315674</v>
      </c>
    </row>
    <row r="12" spans="1:20" ht="14.4" x14ac:dyDescent="0.3">
      <c r="A12" s="26">
        <v>13</v>
      </c>
      <c r="B12" s="26">
        <v>7</v>
      </c>
      <c r="C12" s="31" t="s">
        <v>78</v>
      </c>
      <c r="D12" s="27">
        <v>17.630307653190947</v>
      </c>
      <c r="E12" s="27">
        <v>14.384041020425457</v>
      </c>
      <c r="F12" s="27">
        <v>12.926750148317652</v>
      </c>
      <c r="G12" s="27">
        <v>14.846554792779045</v>
      </c>
      <c r="H12" s="27">
        <v>14.03329095686075</v>
      </c>
      <c r="I12" s="27">
        <v>14.518048139672853</v>
      </c>
      <c r="J12" s="27">
        <v>14.46072760403424</v>
      </c>
      <c r="K12" s="27">
        <v>13.640348758369354</v>
      </c>
      <c r="L12" s="27">
        <v>12.381311975591151</v>
      </c>
      <c r="M12" s="27">
        <v>13.28611322993474</v>
      </c>
      <c r="N12" s="27">
        <v>12.823275807271804</v>
      </c>
      <c r="O12" s="27">
        <v>10.123230782269683</v>
      </c>
      <c r="P12" s="27">
        <v>11.303023561318756</v>
      </c>
      <c r="Q12" s="27">
        <v>10.178402830748368</v>
      </c>
      <c r="R12" s="27">
        <v>6.9963789304178317</v>
      </c>
      <c r="S12" s="3">
        <f t="shared" si="0"/>
        <v>12.902120412746841</v>
      </c>
      <c r="T12" s="27">
        <f t="shared" si="1"/>
        <v>0.14757383287884807</v>
      </c>
    </row>
    <row r="13" spans="1:20" ht="14.4" x14ac:dyDescent="0.3">
      <c r="A13" s="26">
        <v>5</v>
      </c>
      <c r="B13" s="26">
        <v>8</v>
      </c>
      <c r="C13" s="31" t="s">
        <v>54</v>
      </c>
      <c r="D13" s="27">
        <v>16.763170607678614</v>
      </c>
      <c r="E13" s="27">
        <v>15.159216882786676</v>
      </c>
      <c r="F13" s="27">
        <v>15.784382521823881</v>
      </c>
      <c r="G13" s="27">
        <v>14.891995084329178</v>
      </c>
      <c r="H13" s="27">
        <v>13.489270277142129</v>
      </c>
      <c r="I13" s="27">
        <v>13.860409780489871</v>
      </c>
      <c r="J13" s="27">
        <v>13.665738621917111</v>
      </c>
      <c r="K13" s="27">
        <v>12.501542503602</v>
      </c>
      <c r="L13" s="27">
        <v>13.267639206712435</v>
      </c>
      <c r="M13" s="27">
        <v>12.072205271633191</v>
      </c>
      <c r="N13" s="27">
        <v>12.299008390541569</v>
      </c>
      <c r="O13" s="27">
        <v>11.154148656665818</v>
      </c>
      <c r="P13" s="27">
        <v>10.630188999067716</v>
      </c>
      <c r="Q13" s="27">
        <v>10.196427663361302</v>
      </c>
      <c r="R13" s="27">
        <v>6.983979574540216</v>
      </c>
      <c r="S13" s="3">
        <f t="shared" si="0"/>
        <v>12.84795493615278</v>
      </c>
      <c r="T13" s="27">
        <f t="shared" si="1"/>
        <v>9.340835628478672E-2</v>
      </c>
    </row>
    <row r="14" spans="1:20" ht="14.4" x14ac:dyDescent="0.3">
      <c r="A14" s="26">
        <v>1</v>
      </c>
      <c r="B14" s="26">
        <v>9</v>
      </c>
      <c r="C14" s="31" t="s">
        <v>72</v>
      </c>
      <c r="D14" s="27">
        <v>16.474911009407574</v>
      </c>
      <c r="E14" s="27">
        <v>14.37947919315196</v>
      </c>
      <c r="F14" s="27">
        <v>15.005004661411984</v>
      </c>
      <c r="G14" s="27">
        <v>13.813696075938639</v>
      </c>
      <c r="H14" s="27">
        <v>13.902345537757435</v>
      </c>
      <c r="I14" s="27">
        <v>13.786674718196457</v>
      </c>
      <c r="J14" s="27">
        <v>13.484246546317483</v>
      </c>
      <c r="K14" s="27">
        <v>12.266397576065767</v>
      </c>
      <c r="L14" s="27">
        <v>12.564963132468854</v>
      </c>
      <c r="M14" s="27">
        <v>11.122063310450036</v>
      </c>
      <c r="N14" s="27">
        <v>12.621811170438171</v>
      </c>
      <c r="O14" s="27">
        <v>10.033473175692855</v>
      </c>
      <c r="P14" s="27">
        <v>9.7390965336045436</v>
      </c>
      <c r="Q14" s="27">
        <v>10.604265191965421</v>
      </c>
      <c r="R14" s="27">
        <v>7.5760975506398829</v>
      </c>
      <c r="S14" s="3">
        <f t="shared" si="0"/>
        <v>12.491635025567138</v>
      </c>
      <c r="T14" s="27">
        <f t="shared" si="1"/>
        <v>-0.26291155430085489</v>
      </c>
    </row>
    <row r="15" spans="1:20" ht="14.4" x14ac:dyDescent="0.3">
      <c r="A15" s="26">
        <v>4</v>
      </c>
      <c r="B15" s="26">
        <v>10</v>
      </c>
      <c r="C15" s="31" t="s">
        <v>74</v>
      </c>
      <c r="D15" s="27">
        <v>16.170046190355116</v>
      </c>
      <c r="E15" s="27">
        <v>13.299565641156029</v>
      </c>
      <c r="F15" s="27">
        <v>14.139901686583606</v>
      </c>
      <c r="G15" s="27">
        <v>12.591920925502162</v>
      </c>
      <c r="H15" s="27">
        <v>13.791465378421897</v>
      </c>
      <c r="I15" s="27">
        <v>13.474158827019238</v>
      </c>
      <c r="J15" s="27">
        <v>13.135702178150691</v>
      </c>
      <c r="K15" s="27">
        <v>12.78739299940673</v>
      </c>
      <c r="L15" s="27">
        <v>12.368643529112635</v>
      </c>
      <c r="M15" s="27">
        <v>11.729843630816168</v>
      </c>
      <c r="N15" s="27">
        <v>11.28526993813035</v>
      </c>
      <c r="O15" s="27">
        <v>11.410695821679802</v>
      </c>
      <c r="P15" s="27">
        <v>10.252123061276381</v>
      </c>
      <c r="Q15" s="27">
        <v>10.75168658360878</v>
      </c>
      <c r="R15" s="27">
        <v>7.2333757098059159</v>
      </c>
      <c r="S15" s="3">
        <f t="shared" si="0"/>
        <v>12.294786140068368</v>
      </c>
      <c r="T15" s="27">
        <f t="shared" si="1"/>
        <v>-0.45976043979962533</v>
      </c>
    </row>
    <row r="16" spans="1:20" ht="14.4" x14ac:dyDescent="0.3">
      <c r="A16" s="26">
        <v>12</v>
      </c>
      <c r="B16" s="26">
        <v>11</v>
      </c>
      <c r="C16" s="31" t="s">
        <v>43</v>
      </c>
      <c r="D16" s="27">
        <v>16.418514280871257</v>
      </c>
      <c r="E16" s="27">
        <v>14.845828036274259</v>
      </c>
      <c r="F16" s="27">
        <v>12.237950250021189</v>
      </c>
      <c r="G16" s="27">
        <v>14.673506229341466</v>
      </c>
      <c r="H16" s="27">
        <v>12.343096872616323</v>
      </c>
      <c r="I16" s="27">
        <v>13.301453513009577</v>
      </c>
      <c r="J16" s="27">
        <v>13.342622256123398</v>
      </c>
      <c r="K16" s="27">
        <v>12.529655055513178</v>
      </c>
      <c r="L16" s="27">
        <v>13.087346385286889</v>
      </c>
      <c r="M16" s="27">
        <v>11.763496906517503</v>
      </c>
      <c r="N16" s="27">
        <v>11.529373251970506</v>
      </c>
      <c r="O16" s="27">
        <v>9.0675250550894155</v>
      </c>
      <c r="P16" s="27">
        <v>11.327330705992035</v>
      </c>
      <c r="Q16" s="27">
        <v>10.640244724129165</v>
      </c>
      <c r="R16" s="27">
        <v>6.7089520298330365</v>
      </c>
      <c r="S16" s="3">
        <f t="shared" si="0"/>
        <v>12.254459703505946</v>
      </c>
      <c r="T16" s="27">
        <f t="shared" si="1"/>
        <v>-0.50008687636204741</v>
      </c>
    </row>
    <row r="17" spans="1:20" ht="14.4" x14ac:dyDescent="0.3">
      <c r="A17" s="26">
        <v>6</v>
      </c>
      <c r="B17" s="26">
        <v>12</v>
      </c>
      <c r="C17" s="31" t="s">
        <v>52</v>
      </c>
      <c r="D17" s="27">
        <v>15.819535553860497</v>
      </c>
      <c r="E17" s="27">
        <v>14.464649546571742</v>
      </c>
      <c r="F17" s="27">
        <v>15.141009831341638</v>
      </c>
      <c r="G17" s="27">
        <v>14.498995677599797</v>
      </c>
      <c r="H17" s="27">
        <v>13.024396982795153</v>
      </c>
      <c r="I17" s="27">
        <v>12.891475972540043</v>
      </c>
      <c r="J17" s="27">
        <v>12.850148317654037</v>
      </c>
      <c r="K17" s="27">
        <v>12.385888634630055</v>
      </c>
      <c r="L17" s="27">
        <v>13.05193236714976</v>
      </c>
      <c r="M17" s="27">
        <v>10.898567675226712</v>
      </c>
      <c r="N17" s="27">
        <v>12.173251970505975</v>
      </c>
      <c r="O17" s="27">
        <v>9.222624798711756</v>
      </c>
      <c r="P17" s="27">
        <v>10.223321891685735</v>
      </c>
      <c r="Q17" s="27">
        <v>10.345594965675057</v>
      </c>
      <c r="R17" s="27">
        <v>6.3384100347487076</v>
      </c>
      <c r="S17" s="3">
        <f t="shared" si="0"/>
        <v>12.221986948046442</v>
      </c>
      <c r="T17" s="27">
        <f t="shared" si="1"/>
        <v>-0.53255963182155064</v>
      </c>
    </row>
    <row r="18" spans="1:20" ht="14.4" x14ac:dyDescent="0.3">
      <c r="A18" s="26">
        <v>7</v>
      </c>
      <c r="B18" s="26">
        <v>13</v>
      </c>
      <c r="C18" s="31" t="s">
        <v>75</v>
      </c>
      <c r="D18" s="27">
        <v>15.292793880837362</v>
      </c>
      <c r="E18" s="27">
        <v>13.583176540384777</v>
      </c>
      <c r="F18" s="27">
        <v>14.458670226290362</v>
      </c>
      <c r="G18" s="27">
        <v>13.375877192982456</v>
      </c>
      <c r="H18" s="27">
        <v>12.746624713958811</v>
      </c>
      <c r="I18" s="27">
        <v>12.087308246461562</v>
      </c>
      <c r="J18" s="27">
        <v>11.985888634630051</v>
      </c>
      <c r="K18" s="27">
        <v>11.599196965844563</v>
      </c>
      <c r="L18" s="27">
        <v>11.975343249427917</v>
      </c>
      <c r="M18" s="27">
        <v>10.369952962115432</v>
      </c>
      <c r="N18" s="27">
        <v>11.330233494363931</v>
      </c>
      <c r="O18" s="27">
        <v>10.454025764895329</v>
      </c>
      <c r="P18" s="27">
        <v>9.8948385456394607</v>
      </c>
      <c r="Q18" s="27">
        <v>9.9639566912450199</v>
      </c>
      <c r="R18" s="27">
        <v>6.8918298160861102</v>
      </c>
      <c r="S18" s="3">
        <f t="shared" si="0"/>
        <v>11.733981128344208</v>
      </c>
      <c r="T18" s="27">
        <f t="shared" si="1"/>
        <v>-1.020565451523785</v>
      </c>
    </row>
    <row r="19" spans="1:20" x14ac:dyDescent="0.25">
      <c r="A19" s="16"/>
      <c r="B19" s="26"/>
      <c r="C19" s="4" t="s">
        <v>2</v>
      </c>
      <c r="D19" s="3">
        <f t="shared" ref="D19:R19" si="2">AVERAGE(D6:D18)</f>
        <v>16.83100928941175</v>
      </c>
      <c r="E19" s="3">
        <f t="shared" si="2"/>
        <v>14.752984607561265</v>
      </c>
      <c r="F19" s="3">
        <f t="shared" si="2"/>
        <v>14.713103651740665</v>
      </c>
      <c r="G19" s="3">
        <f t="shared" si="2"/>
        <v>14.578447000071712</v>
      </c>
      <c r="H19" s="3">
        <f t="shared" si="2"/>
        <v>13.92489119025732</v>
      </c>
      <c r="I19" s="3">
        <f t="shared" si="2"/>
        <v>13.852528897494571</v>
      </c>
      <c r="J19" s="3">
        <f t="shared" si="2"/>
        <v>13.638451433302691</v>
      </c>
      <c r="K19" s="3">
        <f t="shared" si="2"/>
        <v>12.981259330973289</v>
      </c>
      <c r="L19" s="3">
        <f t="shared" si="2"/>
        <v>12.820893230847462</v>
      </c>
      <c r="M19" s="3">
        <f t="shared" si="2"/>
        <v>12.065545808966862</v>
      </c>
      <c r="N19" s="3">
        <f t="shared" si="2"/>
        <v>11.893604453115326</v>
      </c>
      <c r="O19" s="3">
        <f t="shared" si="2"/>
        <v>10.820864444109581</v>
      </c>
      <c r="P19" s="3">
        <f t="shared" si="2"/>
        <v>10.662554681948272</v>
      </c>
      <c r="Q19" s="3">
        <f t="shared" si="2"/>
        <v>10.648471822905462</v>
      </c>
      <c r="R19" s="3">
        <f t="shared" si="2"/>
        <v>7.1335888553136844</v>
      </c>
      <c r="S19" s="3">
        <f t="shared" ref="S19:T19" si="3">AVERAGE(S6:S18)</f>
        <v>12.754546579867993</v>
      </c>
      <c r="T19" s="3">
        <f t="shared" si="3"/>
        <v>1.0931426704001542E-15</v>
      </c>
    </row>
    <row r="20" spans="1:20" x14ac:dyDescent="0.25">
      <c r="A20" s="16"/>
      <c r="B20" s="26"/>
      <c r="C20" s="4" t="s">
        <v>4</v>
      </c>
      <c r="D20" s="3">
        <f t="shared" ref="D20:R20" si="4">MAX(D6:D18)</f>
        <v>18.133723196881089</v>
      </c>
      <c r="E20" s="3">
        <f t="shared" si="4"/>
        <v>16.440344520722096</v>
      </c>
      <c r="F20" s="3">
        <f t="shared" si="4"/>
        <v>15.847698996062839</v>
      </c>
      <c r="G20" s="3">
        <f t="shared" si="4"/>
        <v>15.600911094160519</v>
      </c>
      <c r="H20" s="3">
        <f t="shared" si="4"/>
        <v>15.1994618187982</v>
      </c>
      <c r="I20" s="3">
        <f t="shared" si="4"/>
        <v>14.931301381473006</v>
      </c>
      <c r="J20" s="3">
        <f t="shared" si="4"/>
        <v>14.957729468599032</v>
      </c>
      <c r="K20" s="3">
        <f t="shared" si="4"/>
        <v>14.18220611916264</v>
      </c>
      <c r="L20" s="3">
        <f t="shared" si="4"/>
        <v>13.465759810153404</v>
      </c>
      <c r="M20" s="3">
        <f t="shared" si="4"/>
        <v>13.28611322993474</v>
      </c>
      <c r="N20" s="3">
        <f t="shared" si="4"/>
        <v>12.823275807271804</v>
      </c>
      <c r="O20" s="3">
        <f t="shared" si="4"/>
        <v>12.391033138401557</v>
      </c>
      <c r="P20" s="3">
        <f t="shared" si="4"/>
        <v>11.327330705992035</v>
      </c>
      <c r="Q20" s="3">
        <f t="shared" si="4"/>
        <v>11.567940079667769</v>
      </c>
      <c r="R20" s="3">
        <f t="shared" si="4"/>
        <v>8.0818988897364186</v>
      </c>
      <c r="S20" s="3">
        <f t="shared" ref="S20" si="5">MAX(S6:S18)</f>
        <v>13.405608949911011</v>
      </c>
      <c r="T20" s="27"/>
    </row>
    <row r="21" spans="1:20" x14ac:dyDescent="0.25">
      <c r="A21" s="16"/>
      <c r="B21" s="26"/>
      <c r="C21" s="4" t="s">
        <v>5</v>
      </c>
      <c r="D21" s="3">
        <f t="shared" ref="D21:R21" si="6">MIN(D6:D18)</f>
        <v>15.292793880837362</v>
      </c>
      <c r="E21" s="3">
        <f t="shared" si="6"/>
        <v>13.299565641156029</v>
      </c>
      <c r="F21" s="3">
        <f t="shared" si="6"/>
        <v>12.237950250021189</v>
      </c>
      <c r="G21" s="3">
        <f t="shared" si="6"/>
        <v>12.591920925502162</v>
      </c>
      <c r="H21" s="3">
        <f t="shared" si="6"/>
        <v>12.343096872616323</v>
      </c>
      <c r="I21" s="3">
        <f t="shared" si="6"/>
        <v>12.087308246461562</v>
      </c>
      <c r="J21" s="3">
        <f t="shared" si="6"/>
        <v>11.985888634630051</v>
      </c>
      <c r="K21" s="3">
        <f t="shared" si="6"/>
        <v>11.599196965844563</v>
      </c>
      <c r="L21" s="3">
        <f t="shared" si="6"/>
        <v>11.975343249427917</v>
      </c>
      <c r="M21" s="3">
        <f t="shared" si="6"/>
        <v>10.369952962115432</v>
      </c>
      <c r="N21" s="3">
        <f t="shared" si="6"/>
        <v>10.946847190439868</v>
      </c>
      <c r="O21" s="3">
        <f t="shared" si="6"/>
        <v>9.0675250550894155</v>
      </c>
      <c r="P21" s="3">
        <f t="shared" si="6"/>
        <v>9.7390965336045436</v>
      </c>
      <c r="Q21" s="3">
        <f t="shared" si="6"/>
        <v>9.9639566912450199</v>
      </c>
      <c r="R21" s="3">
        <f t="shared" si="6"/>
        <v>6.3384100347487076</v>
      </c>
      <c r="S21" s="3">
        <f t="shared" ref="S21" si="7">MIN(S6:S18)</f>
        <v>11.733981128344208</v>
      </c>
      <c r="T21" s="27"/>
    </row>
    <row r="22" spans="1:20" ht="15.6" x14ac:dyDescent="0.35">
      <c r="A22" s="16"/>
      <c r="B22" s="26"/>
      <c r="C22" s="16" t="s">
        <v>6</v>
      </c>
      <c r="D22" s="27">
        <v>0.54588465279893494</v>
      </c>
      <c r="E22" s="27">
        <v>1.2590992212023573</v>
      </c>
      <c r="F22" s="27">
        <v>1.8344973071464581</v>
      </c>
      <c r="G22" s="27">
        <v>1.057966309150999</v>
      </c>
      <c r="H22" s="27">
        <v>0.87844355476033487</v>
      </c>
      <c r="I22" s="27">
        <v>0.86124033638015762</v>
      </c>
      <c r="J22" s="27">
        <v>0.77418148456893243</v>
      </c>
      <c r="K22" s="27">
        <v>0.91360702908729874</v>
      </c>
      <c r="L22" s="27">
        <v>0.57606831606827003</v>
      </c>
      <c r="M22" s="27">
        <v>0.7356702714417841</v>
      </c>
      <c r="N22" s="27">
        <v>1.1127520429628603</v>
      </c>
      <c r="O22" s="27">
        <v>0.89675296381783121</v>
      </c>
      <c r="P22" s="27" t="s">
        <v>83</v>
      </c>
      <c r="Q22" s="27" t="s">
        <v>83</v>
      </c>
      <c r="R22" s="27" t="s">
        <v>83</v>
      </c>
      <c r="S22" s="27"/>
      <c r="T22" s="27"/>
    </row>
    <row r="23" spans="1:20" x14ac:dyDescent="0.25">
      <c r="A23" s="16"/>
      <c r="B23" s="26"/>
      <c r="C23" s="16" t="s">
        <v>7</v>
      </c>
      <c r="D23" s="27">
        <v>2.259486156341374</v>
      </c>
      <c r="E23" s="27">
        <v>5.9456456975534238</v>
      </c>
      <c r="F23" s="27">
        <v>8.6862383854958676</v>
      </c>
      <c r="G23" s="27">
        <v>5.0556795116277291</v>
      </c>
      <c r="H23" s="27">
        <v>4.3948191715432063</v>
      </c>
      <c r="I23" s="27">
        <v>4.3312600235647958</v>
      </c>
      <c r="J23" s="27">
        <v>3.9545464295005504</v>
      </c>
      <c r="K23" s="27">
        <v>4.9029963071792322</v>
      </c>
      <c r="L23" s="27">
        <v>3.1302185873320156</v>
      </c>
      <c r="M23" s="27">
        <v>4.2477132730379088</v>
      </c>
      <c r="N23" s="27">
        <v>6.5178426113631955</v>
      </c>
      <c r="O23" s="27">
        <v>5.77337575502386</v>
      </c>
      <c r="P23" s="27">
        <v>8.1642410121686027</v>
      </c>
      <c r="Q23" s="27">
        <v>8.1706373985068783</v>
      </c>
      <c r="R23" s="27">
        <v>16.579659274525685</v>
      </c>
      <c r="S23" s="27"/>
      <c r="T23" s="27"/>
    </row>
  </sheetData>
  <sortState xmlns:xlrd2="http://schemas.microsoft.com/office/spreadsheetml/2017/richdata2" columnSort="1" ref="D4:R23">
    <sortCondition descending="1" ref="D19:R19"/>
  </sortState>
  <mergeCells count="4">
    <mergeCell ref="A1:J1"/>
    <mergeCell ref="A2:T2"/>
    <mergeCell ref="A3:T3"/>
    <mergeCell ref="K1:T1"/>
  </mergeCells>
  <pageMargins left="0.11811023622047245" right="0.11811023622047245" top="0.74803149606299213" bottom="0.74803149606299213" header="0.31496062992125984" footer="0.31496062992125984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Munka11">
    <tabColor theme="3" tint="0.59999389629810485"/>
  </sheetPr>
  <dimension ref="A1:S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6.109375" style="25" customWidth="1"/>
    <col min="2" max="2" width="20.109375" style="25" customWidth="1"/>
    <col min="3" max="19" width="11.33203125" style="25" customWidth="1"/>
    <col min="20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19" x14ac:dyDescent="0.25">
      <c r="A1" s="85" t="s">
        <v>56</v>
      </c>
      <c r="B1" s="85"/>
      <c r="C1" s="85"/>
      <c r="D1" s="85"/>
      <c r="E1" s="85"/>
      <c r="F1" s="85"/>
      <c r="G1" s="85"/>
      <c r="H1" s="85"/>
      <c r="I1" s="85"/>
      <c r="J1" s="85" t="s">
        <v>57</v>
      </c>
      <c r="K1" s="85"/>
      <c r="L1" s="85"/>
      <c r="M1" s="85"/>
      <c r="N1" s="85"/>
      <c r="O1" s="85"/>
      <c r="P1" s="85"/>
      <c r="Q1" s="85"/>
      <c r="R1" s="85"/>
      <c r="S1" s="85"/>
    </row>
    <row r="2" spans="1:19" x14ac:dyDescent="0.25">
      <c r="A2" s="85" t="s">
        <v>9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  <c r="O2" s="85"/>
      <c r="P2" s="85"/>
      <c r="Q2" s="85"/>
      <c r="R2" s="85"/>
      <c r="S2" s="85"/>
    </row>
    <row r="3" spans="1:19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</row>
    <row r="4" spans="1:19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9" t="s">
        <v>60</v>
      </c>
      <c r="G4" s="29" t="s">
        <v>53</v>
      </c>
      <c r="H4" s="29" t="s">
        <v>89</v>
      </c>
      <c r="I4" s="28" t="s">
        <v>90</v>
      </c>
      <c r="J4" s="28" t="s">
        <v>85</v>
      </c>
      <c r="K4" s="28" t="s">
        <v>87</v>
      </c>
      <c r="L4" s="28" t="s">
        <v>88</v>
      </c>
      <c r="M4" s="28" t="s">
        <v>61</v>
      </c>
      <c r="N4" s="28" t="s">
        <v>62</v>
      </c>
      <c r="O4" s="28" t="s">
        <v>45</v>
      </c>
      <c r="P4" s="28" t="s">
        <v>49</v>
      </c>
      <c r="Q4" s="30" t="s">
        <v>44</v>
      </c>
      <c r="R4" s="2" t="s">
        <v>2</v>
      </c>
      <c r="S4" s="2" t="s">
        <v>3</v>
      </c>
    </row>
    <row r="5" spans="1:19" ht="14.4" x14ac:dyDescent="0.3">
      <c r="A5" s="26">
        <v>1</v>
      </c>
      <c r="B5" s="31" t="s">
        <v>63</v>
      </c>
      <c r="C5" s="27">
        <v>14.774999999999999</v>
      </c>
      <c r="D5" s="27">
        <v>14.5</v>
      </c>
      <c r="E5" s="27">
        <v>15.5</v>
      </c>
      <c r="F5" s="27">
        <v>10.899999999999999</v>
      </c>
      <c r="G5" s="27">
        <v>12.125</v>
      </c>
      <c r="H5" s="27">
        <v>14.900000000000002</v>
      </c>
      <c r="I5" s="27">
        <v>15.925000000000001</v>
      </c>
      <c r="J5" s="27">
        <v>15.600000000000001</v>
      </c>
      <c r="K5" s="27">
        <v>15.275</v>
      </c>
      <c r="L5" s="27">
        <v>14.574999999999999</v>
      </c>
      <c r="M5" s="27">
        <v>13.850000000000001</v>
      </c>
      <c r="N5" s="27">
        <v>15</v>
      </c>
      <c r="O5" s="27">
        <v>16.299999999999997</v>
      </c>
      <c r="P5" s="27">
        <v>16.350000000000001</v>
      </c>
      <c r="Q5" s="27">
        <v>24.075000000000003</v>
      </c>
      <c r="R5" s="3">
        <f t="shared" ref="R5:R16" si="0">AVERAGE(C5:Q5)</f>
        <v>15.309999999999999</v>
      </c>
      <c r="S5" s="27">
        <f t="shared" ref="S5:S16" si="1">+(R5-$R$17)</f>
        <v>-0.67666666666666764</v>
      </c>
    </row>
    <row r="6" spans="1:19" ht="14.4" x14ac:dyDescent="0.3">
      <c r="A6" s="26">
        <v>2</v>
      </c>
      <c r="B6" s="31" t="s">
        <v>47</v>
      </c>
      <c r="C6" s="27">
        <v>15.8</v>
      </c>
      <c r="D6" s="27">
        <v>14.824999999999999</v>
      </c>
      <c r="E6" s="27">
        <v>15.324999999999999</v>
      </c>
      <c r="F6" s="27">
        <v>11.75</v>
      </c>
      <c r="G6" s="27">
        <v>13.45</v>
      </c>
      <c r="H6" s="27">
        <v>15.074999999999999</v>
      </c>
      <c r="I6" s="27">
        <v>15.55</v>
      </c>
      <c r="J6" s="27">
        <v>15.775000000000002</v>
      </c>
      <c r="K6" s="27">
        <v>15.700000000000001</v>
      </c>
      <c r="L6" s="27">
        <v>15.375000000000002</v>
      </c>
      <c r="M6" s="27">
        <v>13.974999999999998</v>
      </c>
      <c r="N6" s="27">
        <v>15.075000000000001</v>
      </c>
      <c r="O6" s="27">
        <v>16.75</v>
      </c>
      <c r="P6" s="27">
        <v>18.55</v>
      </c>
      <c r="Q6" s="27">
        <v>25.700000000000003</v>
      </c>
      <c r="R6" s="3">
        <f t="shared" si="0"/>
        <v>15.911666666666667</v>
      </c>
      <c r="S6" s="27">
        <f t="shared" si="1"/>
        <v>-7.4999999999999289E-2</v>
      </c>
    </row>
    <row r="7" spans="1:19" ht="14.4" x14ac:dyDescent="0.3">
      <c r="A7" s="26">
        <v>3</v>
      </c>
      <c r="B7" s="31" t="s">
        <v>11</v>
      </c>
      <c r="C7" s="27">
        <v>14.925000000000001</v>
      </c>
      <c r="D7" s="27">
        <v>13</v>
      </c>
      <c r="E7" s="27">
        <v>14.075000000000003</v>
      </c>
      <c r="F7" s="27">
        <v>10.824999999999999</v>
      </c>
      <c r="G7" s="27">
        <v>11.149999999999999</v>
      </c>
      <c r="H7" s="27">
        <v>14.8</v>
      </c>
      <c r="I7" s="27">
        <v>14.524999999999999</v>
      </c>
      <c r="J7" s="27">
        <v>14.375</v>
      </c>
      <c r="K7" s="27">
        <v>15.05</v>
      </c>
      <c r="L7" s="27">
        <v>14.6</v>
      </c>
      <c r="M7" s="27">
        <v>13.400000000000006</v>
      </c>
      <c r="N7" s="27">
        <v>14.650000000000002</v>
      </c>
      <c r="O7" s="27">
        <v>15.924999999999997</v>
      </c>
      <c r="P7" s="27">
        <v>16.649999999999999</v>
      </c>
      <c r="Q7" s="27">
        <v>23.95</v>
      </c>
      <c r="R7" s="3">
        <f t="shared" si="0"/>
        <v>14.793333333333333</v>
      </c>
      <c r="S7" s="27">
        <f t="shared" si="1"/>
        <v>-1.1933333333333334</v>
      </c>
    </row>
    <row r="8" spans="1:19" ht="14.4" x14ac:dyDescent="0.3">
      <c r="A8" s="26">
        <v>4</v>
      </c>
      <c r="B8" s="31" t="s">
        <v>64</v>
      </c>
      <c r="C8" s="27">
        <v>15.7</v>
      </c>
      <c r="D8" s="27">
        <v>14.949999999999996</v>
      </c>
      <c r="E8" s="27">
        <v>15.475000000000005</v>
      </c>
      <c r="F8" s="27">
        <v>11.975000000000001</v>
      </c>
      <c r="G8" s="27">
        <v>13.625000000000004</v>
      </c>
      <c r="H8" s="27">
        <v>17.274999999999999</v>
      </c>
      <c r="I8" s="27">
        <v>17.425000000000001</v>
      </c>
      <c r="J8" s="27">
        <v>17.7</v>
      </c>
      <c r="K8" s="27">
        <v>17.3</v>
      </c>
      <c r="L8" s="27">
        <v>17.225000000000001</v>
      </c>
      <c r="M8" s="27">
        <v>14.100000000000001</v>
      </c>
      <c r="N8" s="27">
        <v>15.35</v>
      </c>
      <c r="O8" s="27">
        <v>18.875</v>
      </c>
      <c r="P8" s="27">
        <v>19.600000000000001</v>
      </c>
      <c r="Q8" s="27">
        <v>26.225000000000001</v>
      </c>
      <c r="R8" s="3">
        <f t="shared" si="0"/>
        <v>16.853333333333332</v>
      </c>
      <c r="S8" s="27">
        <f t="shared" si="1"/>
        <v>0.86666666666666536</v>
      </c>
    </row>
    <row r="9" spans="1:19" ht="14.4" x14ac:dyDescent="0.3">
      <c r="A9" s="26">
        <v>5</v>
      </c>
      <c r="B9" s="31" t="s">
        <v>65</v>
      </c>
      <c r="C9" s="27">
        <v>15.774999999999999</v>
      </c>
      <c r="D9" s="27">
        <v>13.899999999999999</v>
      </c>
      <c r="E9" s="27">
        <v>15.250000000000004</v>
      </c>
      <c r="F9" s="27">
        <v>12.500000000000004</v>
      </c>
      <c r="G9" s="27">
        <v>14.074999999999999</v>
      </c>
      <c r="H9" s="27">
        <v>15.6</v>
      </c>
      <c r="I9" s="27">
        <v>15.574999999999999</v>
      </c>
      <c r="J9" s="27">
        <v>15.775</v>
      </c>
      <c r="K9" s="27">
        <v>15.9</v>
      </c>
      <c r="L9" s="27">
        <v>15.95</v>
      </c>
      <c r="M9" s="27">
        <v>14.074999999999999</v>
      </c>
      <c r="N9" s="27">
        <v>15.275</v>
      </c>
      <c r="O9" s="27">
        <v>16.774999999999999</v>
      </c>
      <c r="P9" s="27">
        <v>18.75</v>
      </c>
      <c r="Q9" s="27">
        <v>22.45</v>
      </c>
      <c r="R9" s="3">
        <f t="shared" si="0"/>
        <v>15.841666666666665</v>
      </c>
      <c r="S9" s="27">
        <f t="shared" si="1"/>
        <v>-0.14500000000000135</v>
      </c>
    </row>
    <row r="10" spans="1:19" ht="14.4" x14ac:dyDescent="0.3">
      <c r="A10" s="26">
        <v>6</v>
      </c>
      <c r="B10" s="31" t="s">
        <v>66</v>
      </c>
      <c r="C10" s="27">
        <v>15.749999999999996</v>
      </c>
      <c r="D10" s="27">
        <v>15.5</v>
      </c>
      <c r="E10" s="27">
        <v>16.074999999999999</v>
      </c>
      <c r="F10" s="27">
        <v>12.375</v>
      </c>
      <c r="G10" s="27">
        <v>14.95</v>
      </c>
      <c r="H10" s="27">
        <v>16.649999999999999</v>
      </c>
      <c r="I10" s="27">
        <v>16.774999999999999</v>
      </c>
      <c r="J10" s="27">
        <v>16.774999999999999</v>
      </c>
      <c r="K10" s="27">
        <v>17.149999999999999</v>
      </c>
      <c r="L10" s="27">
        <v>16.899999999999999</v>
      </c>
      <c r="M10" s="27">
        <v>14.224999999999998</v>
      </c>
      <c r="N10" s="27">
        <v>15.65</v>
      </c>
      <c r="O10" s="27">
        <v>19.175000000000001</v>
      </c>
      <c r="P10" s="27">
        <v>20.575000000000003</v>
      </c>
      <c r="Q10" s="27">
        <v>25.45</v>
      </c>
      <c r="R10" s="3">
        <f t="shared" si="0"/>
        <v>16.931666666666668</v>
      </c>
      <c r="S10" s="27">
        <f t="shared" si="1"/>
        <v>0.94500000000000206</v>
      </c>
    </row>
    <row r="11" spans="1:19" ht="14.4" x14ac:dyDescent="0.3">
      <c r="A11" s="26">
        <v>7</v>
      </c>
      <c r="B11" s="31" t="s">
        <v>67</v>
      </c>
      <c r="C11" s="27">
        <v>15.074999999999999</v>
      </c>
      <c r="D11" s="27">
        <v>14.549999999999997</v>
      </c>
      <c r="E11" s="27">
        <v>14.899999999999999</v>
      </c>
      <c r="F11" s="27">
        <v>10.625000000000004</v>
      </c>
      <c r="G11" s="27">
        <v>11.875</v>
      </c>
      <c r="H11" s="27">
        <v>16.55</v>
      </c>
      <c r="I11" s="27">
        <v>16.25</v>
      </c>
      <c r="J11" s="27">
        <v>16.55</v>
      </c>
      <c r="K11" s="27">
        <v>16.574999999999999</v>
      </c>
      <c r="L11" s="27">
        <v>16.875</v>
      </c>
      <c r="M11" s="27">
        <v>13.824999999999999</v>
      </c>
      <c r="N11" s="27">
        <v>14.75</v>
      </c>
      <c r="O11" s="27">
        <v>16.724999999999998</v>
      </c>
      <c r="P11" s="27">
        <v>17.674999999999997</v>
      </c>
      <c r="Q11" s="27">
        <v>27.499999999999996</v>
      </c>
      <c r="R11" s="3">
        <f t="shared" si="0"/>
        <v>16.019999999999996</v>
      </c>
      <c r="S11" s="27">
        <f t="shared" si="1"/>
        <v>3.3333333333329662E-2</v>
      </c>
    </row>
    <row r="12" spans="1:19" ht="14.4" x14ac:dyDescent="0.3">
      <c r="A12" s="26">
        <v>8</v>
      </c>
      <c r="B12" s="31" t="s">
        <v>68</v>
      </c>
      <c r="C12" s="27">
        <v>15.325000000000003</v>
      </c>
      <c r="D12" s="27">
        <v>14.424999999999997</v>
      </c>
      <c r="E12" s="27">
        <v>15.274999999999999</v>
      </c>
      <c r="F12" s="27">
        <v>11.549999999999997</v>
      </c>
      <c r="G12" s="27">
        <v>13.499999999999996</v>
      </c>
      <c r="H12" s="27">
        <v>16.25</v>
      </c>
      <c r="I12" s="27">
        <v>16.425000000000001</v>
      </c>
      <c r="J12" s="27">
        <v>16.45</v>
      </c>
      <c r="K12" s="27">
        <v>16.875</v>
      </c>
      <c r="L12" s="27">
        <v>16.55</v>
      </c>
      <c r="M12" s="27">
        <v>14.05</v>
      </c>
      <c r="N12" s="27">
        <v>15.149999999999999</v>
      </c>
      <c r="O12" s="27">
        <v>17.375</v>
      </c>
      <c r="P12" s="27">
        <v>17.649999999999999</v>
      </c>
      <c r="Q12" s="27">
        <v>25.15</v>
      </c>
      <c r="R12" s="3">
        <f t="shared" si="0"/>
        <v>16.133333333333336</v>
      </c>
      <c r="S12" s="27">
        <f t="shared" si="1"/>
        <v>0.14666666666667005</v>
      </c>
    </row>
    <row r="13" spans="1:19" ht="14.4" x14ac:dyDescent="0.3">
      <c r="A13" s="26">
        <v>9</v>
      </c>
      <c r="B13" s="31" t="s">
        <v>69</v>
      </c>
      <c r="C13" s="27">
        <v>15.199999999999996</v>
      </c>
      <c r="D13" s="27">
        <v>14.274999999999999</v>
      </c>
      <c r="E13" s="27">
        <v>15.024999999999999</v>
      </c>
      <c r="F13" s="27">
        <v>11.275000000000002</v>
      </c>
      <c r="G13" s="27">
        <v>13.274999999999999</v>
      </c>
      <c r="H13" s="27">
        <v>16.274999999999999</v>
      </c>
      <c r="I13" s="27">
        <v>16.850000000000001</v>
      </c>
      <c r="J13" s="27">
        <v>16.674999999999997</v>
      </c>
      <c r="K13" s="27">
        <v>16.600000000000001</v>
      </c>
      <c r="L13" s="27">
        <v>16.799999999999997</v>
      </c>
      <c r="M13" s="27">
        <v>14.174999999999997</v>
      </c>
      <c r="N13" s="27">
        <v>14.975000000000001</v>
      </c>
      <c r="O13" s="27">
        <v>17.275000000000002</v>
      </c>
      <c r="P13" s="27">
        <v>17.200000000000003</v>
      </c>
      <c r="Q13" s="27">
        <v>26.9</v>
      </c>
      <c r="R13" s="3">
        <f t="shared" si="0"/>
        <v>16.184999999999999</v>
      </c>
      <c r="S13" s="27">
        <f t="shared" si="1"/>
        <v>0.19833333333333236</v>
      </c>
    </row>
    <row r="14" spans="1:19" ht="14.4" x14ac:dyDescent="0.3">
      <c r="A14" s="26">
        <v>10</v>
      </c>
      <c r="B14" s="31" t="s">
        <v>70</v>
      </c>
      <c r="C14" s="27">
        <v>15.425000000000001</v>
      </c>
      <c r="D14" s="27">
        <v>14.125000000000004</v>
      </c>
      <c r="E14" s="27">
        <v>14.875</v>
      </c>
      <c r="F14" s="27">
        <v>11.725000000000001</v>
      </c>
      <c r="G14" s="27">
        <v>13.400000000000002</v>
      </c>
      <c r="H14" s="27">
        <v>15.899999999999999</v>
      </c>
      <c r="I14" s="27">
        <v>15.524999999999999</v>
      </c>
      <c r="J14" s="27">
        <v>15.825000000000001</v>
      </c>
      <c r="K14" s="27">
        <v>15.95</v>
      </c>
      <c r="L14" s="27">
        <v>16.149999999999999</v>
      </c>
      <c r="M14" s="27">
        <v>14.125000000000004</v>
      </c>
      <c r="N14" s="27">
        <v>15.175000000000001</v>
      </c>
      <c r="O14" s="27">
        <v>17.350000000000001</v>
      </c>
      <c r="P14" s="27">
        <v>17.525000000000002</v>
      </c>
      <c r="Q14" s="27">
        <v>25.625</v>
      </c>
      <c r="R14" s="3">
        <f t="shared" si="0"/>
        <v>15.913333333333336</v>
      </c>
      <c r="S14" s="27">
        <f t="shared" si="1"/>
        <v>-7.3333333333330586E-2</v>
      </c>
    </row>
    <row r="15" spans="1:19" ht="14.4" x14ac:dyDescent="0.3">
      <c r="A15" s="26">
        <v>11</v>
      </c>
      <c r="B15" s="31" t="s">
        <v>46</v>
      </c>
      <c r="C15" s="27">
        <v>15.349999999999998</v>
      </c>
      <c r="D15" s="27">
        <v>14.600000000000005</v>
      </c>
      <c r="E15" s="27">
        <v>16.175000000000001</v>
      </c>
      <c r="F15" s="27">
        <v>10.900000000000002</v>
      </c>
      <c r="G15" s="27">
        <v>12.75</v>
      </c>
      <c r="H15" s="27">
        <v>16.25</v>
      </c>
      <c r="I15" s="27">
        <v>16.399999999999999</v>
      </c>
      <c r="J15" s="27">
        <v>16.725000000000001</v>
      </c>
      <c r="K15" s="27">
        <v>16.975000000000001</v>
      </c>
      <c r="L15" s="27">
        <v>16.25</v>
      </c>
      <c r="M15" s="27">
        <v>14.025000000000002</v>
      </c>
      <c r="N15" s="27">
        <v>14.9</v>
      </c>
      <c r="O15" s="27">
        <v>17.474999999999998</v>
      </c>
      <c r="P15" s="27">
        <v>17.774999999999999</v>
      </c>
      <c r="Q15" s="27">
        <v>26.55</v>
      </c>
      <c r="R15" s="3">
        <f t="shared" si="0"/>
        <v>16.206666666666667</v>
      </c>
      <c r="S15" s="27">
        <f t="shared" si="1"/>
        <v>0.22000000000000064</v>
      </c>
    </row>
    <row r="16" spans="1:19" ht="14.4" x14ac:dyDescent="0.3">
      <c r="A16" s="26">
        <v>12</v>
      </c>
      <c r="B16" s="31" t="s">
        <v>71</v>
      </c>
      <c r="C16" s="27">
        <v>15.350000000000005</v>
      </c>
      <c r="D16" s="27">
        <v>13.45</v>
      </c>
      <c r="E16" s="27">
        <v>14.849999999999998</v>
      </c>
      <c r="F16" s="27">
        <v>11.625</v>
      </c>
      <c r="G16" s="27">
        <v>13.125</v>
      </c>
      <c r="H16" s="27">
        <v>15.524999999999999</v>
      </c>
      <c r="I16" s="27">
        <v>15.725</v>
      </c>
      <c r="J16" s="27">
        <v>15.95</v>
      </c>
      <c r="K16" s="27">
        <v>15.925000000000001</v>
      </c>
      <c r="L16" s="27">
        <v>15.324999999999999</v>
      </c>
      <c r="M16" s="27">
        <v>13.824999999999999</v>
      </c>
      <c r="N16" s="27">
        <v>14.8</v>
      </c>
      <c r="O16" s="27">
        <v>16.975000000000001</v>
      </c>
      <c r="P16" s="27">
        <v>17.799999999999997</v>
      </c>
      <c r="Q16" s="27">
        <v>25.85</v>
      </c>
      <c r="R16" s="3">
        <f t="shared" si="0"/>
        <v>15.74</v>
      </c>
      <c r="S16" s="27">
        <f t="shared" si="1"/>
        <v>-0.24666666666666615</v>
      </c>
    </row>
    <row r="17" spans="1:19" x14ac:dyDescent="0.25">
      <c r="A17" s="16"/>
      <c r="B17" s="4" t="s">
        <v>2</v>
      </c>
      <c r="C17" s="3">
        <f t="shared" ref="C17:S17" si="2">AVERAGE(C5:C16)</f>
        <v>15.370833333333332</v>
      </c>
      <c r="D17" s="3">
        <f t="shared" si="2"/>
        <v>14.341666666666663</v>
      </c>
      <c r="E17" s="3">
        <f t="shared" si="2"/>
        <v>15.233333333333336</v>
      </c>
      <c r="F17" s="3">
        <f t="shared" si="2"/>
        <v>11.502083333333333</v>
      </c>
      <c r="G17" s="3">
        <f t="shared" si="2"/>
        <v>13.108333333333334</v>
      </c>
      <c r="H17" s="3">
        <f t="shared" si="2"/>
        <v>15.920833333333334</v>
      </c>
      <c r="I17" s="3">
        <f t="shared" si="2"/>
        <v>16.079166666666669</v>
      </c>
      <c r="J17" s="3">
        <f t="shared" si="2"/>
        <v>16.181249999999999</v>
      </c>
      <c r="K17" s="3">
        <f t="shared" si="2"/>
        <v>16.272916666666664</v>
      </c>
      <c r="L17" s="3">
        <f t="shared" si="2"/>
        <v>16.047916666666669</v>
      </c>
      <c r="M17" s="3">
        <f t="shared" si="2"/>
        <v>13.970833333333333</v>
      </c>
      <c r="N17" s="3">
        <f t="shared" si="2"/>
        <v>15.062500000000002</v>
      </c>
      <c r="O17" s="3">
        <f t="shared" si="2"/>
        <v>17.247916666666665</v>
      </c>
      <c r="P17" s="3">
        <f t="shared" si="2"/>
        <v>18.008333333333336</v>
      </c>
      <c r="Q17" s="3">
        <f t="shared" si="2"/>
        <v>25.452083333333338</v>
      </c>
      <c r="R17" s="3">
        <f t="shared" si="2"/>
        <v>15.986666666666666</v>
      </c>
      <c r="S17" s="3">
        <f t="shared" si="2"/>
        <v>1.4802973661668753E-16</v>
      </c>
    </row>
    <row r="18" spans="1:19" x14ac:dyDescent="0.25">
      <c r="A18" s="16"/>
      <c r="B18" s="4" t="s">
        <v>4</v>
      </c>
      <c r="C18" s="3">
        <f t="shared" ref="C18:R18" si="3">MAX(C5:C16)</f>
        <v>15.8</v>
      </c>
      <c r="D18" s="3">
        <f t="shared" si="3"/>
        <v>15.5</v>
      </c>
      <c r="E18" s="3">
        <f t="shared" si="3"/>
        <v>16.175000000000001</v>
      </c>
      <c r="F18" s="3">
        <f t="shared" si="3"/>
        <v>12.500000000000004</v>
      </c>
      <c r="G18" s="3">
        <f t="shared" si="3"/>
        <v>14.95</v>
      </c>
      <c r="H18" s="3">
        <f t="shared" si="3"/>
        <v>17.274999999999999</v>
      </c>
      <c r="I18" s="3">
        <f t="shared" si="3"/>
        <v>17.425000000000001</v>
      </c>
      <c r="J18" s="3">
        <f t="shared" si="3"/>
        <v>17.7</v>
      </c>
      <c r="K18" s="3">
        <f t="shared" si="3"/>
        <v>17.3</v>
      </c>
      <c r="L18" s="3">
        <f t="shared" si="3"/>
        <v>17.225000000000001</v>
      </c>
      <c r="M18" s="3">
        <f t="shared" si="3"/>
        <v>14.224999999999998</v>
      </c>
      <c r="N18" s="3">
        <f t="shared" si="3"/>
        <v>15.65</v>
      </c>
      <c r="O18" s="3">
        <f t="shared" si="3"/>
        <v>19.175000000000001</v>
      </c>
      <c r="P18" s="3">
        <f t="shared" si="3"/>
        <v>20.575000000000003</v>
      </c>
      <c r="Q18" s="3">
        <f t="shared" si="3"/>
        <v>27.499999999999996</v>
      </c>
      <c r="R18" s="3">
        <f t="shared" si="3"/>
        <v>16.931666666666668</v>
      </c>
      <c r="S18" s="27"/>
    </row>
    <row r="19" spans="1:19" x14ac:dyDescent="0.25">
      <c r="A19" s="16"/>
      <c r="B19" s="4" t="s">
        <v>5</v>
      </c>
      <c r="C19" s="3">
        <f t="shared" ref="C19:R19" si="4">MIN(C5:C16)</f>
        <v>14.774999999999999</v>
      </c>
      <c r="D19" s="3">
        <f t="shared" si="4"/>
        <v>13</v>
      </c>
      <c r="E19" s="3">
        <f t="shared" si="4"/>
        <v>14.075000000000003</v>
      </c>
      <c r="F19" s="3">
        <f t="shared" si="4"/>
        <v>10.625000000000004</v>
      </c>
      <c r="G19" s="3">
        <f t="shared" si="4"/>
        <v>11.149999999999999</v>
      </c>
      <c r="H19" s="3">
        <f t="shared" si="4"/>
        <v>14.8</v>
      </c>
      <c r="I19" s="3">
        <f t="shared" si="4"/>
        <v>14.524999999999999</v>
      </c>
      <c r="J19" s="3">
        <f t="shared" si="4"/>
        <v>14.375</v>
      </c>
      <c r="K19" s="3">
        <f t="shared" si="4"/>
        <v>15.05</v>
      </c>
      <c r="L19" s="3">
        <f t="shared" si="4"/>
        <v>14.574999999999999</v>
      </c>
      <c r="M19" s="3">
        <f t="shared" si="4"/>
        <v>13.400000000000006</v>
      </c>
      <c r="N19" s="3">
        <f t="shared" si="4"/>
        <v>14.650000000000002</v>
      </c>
      <c r="O19" s="3">
        <f t="shared" si="4"/>
        <v>15.924999999999997</v>
      </c>
      <c r="P19" s="3">
        <f t="shared" si="4"/>
        <v>16.350000000000001</v>
      </c>
      <c r="Q19" s="3">
        <f t="shared" si="4"/>
        <v>22.45</v>
      </c>
      <c r="R19" s="3">
        <f t="shared" si="4"/>
        <v>14.793333333333333</v>
      </c>
      <c r="S19" s="27"/>
    </row>
    <row r="20" spans="1:19" ht="15.6" x14ac:dyDescent="0.35">
      <c r="A20" s="16"/>
      <c r="B20" s="16" t="s">
        <v>6</v>
      </c>
      <c r="C20" s="27">
        <v>0.42115983583805616</v>
      </c>
      <c r="D20" s="27">
        <v>0.56953031552588329</v>
      </c>
      <c r="E20" s="27">
        <v>0.56696650044454322</v>
      </c>
      <c r="F20" s="27">
        <v>0.41526571791719313</v>
      </c>
      <c r="G20" s="27">
        <v>0.66971045680916674</v>
      </c>
      <c r="H20" s="27">
        <v>0.55542339955923137</v>
      </c>
      <c r="I20" s="27">
        <v>0.58454366104413846</v>
      </c>
      <c r="J20" s="27">
        <v>0.50484018904725048</v>
      </c>
      <c r="K20" s="27">
        <v>0.50976332427908366</v>
      </c>
      <c r="L20" s="27">
        <v>0.77199906795390361</v>
      </c>
      <c r="M20" s="27">
        <v>0.34359805365452234</v>
      </c>
      <c r="N20" s="27">
        <v>0.28168801470139632</v>
      </c>
      <c r="O20" s="27">
        <v>0.84121477686785351</v>
      </c>
      <c r="P20" s="27">
        <v>1.2543661927261764</v>
      </c>
      <c r="Q20" s="27">
        <v>1.2450869347411366</v>
      </c>
      <c r="R20" s="27"/>
      <c r="S20" s="27"/>
    </row>
    <row r="21" spans="1:19" x14ac:dyDescent="0.25">
      <c r="A21" s="16"/>
      <c r="B21" s="16" t="s">
        <v>7</v>
      </c>
      <c r="C21" s="27">
        <v>1.9088354597620312</v>
      </c>
      <c r="D21" s="27">
        <v>2.7665350815031888</v>
      </c>
      <c r="E21" s="27">
        <v>2.5928740048287215</v>
      </c>
      <c r="F21" s="27">
        <v>2.5151768654765134</v>
      </c>
      <c r="G21" s="27">
        <v>3.5592505709310296</v>
      </c>
      <c r="H21" s="27">
        <v>2.4303976479972431</v>
      </c>
      <c r="I21" s="27">
        <v>2.5326336818604851</v>
      </c>
      <c r="J21" s="27">
        <v>2.1735058470006487</v>
      </c>
      <c r="K21" s="27">
        <v>2.1823386575709489</v>
      </c>
      <c r="L21" s="27">
        <v>3.3513290834746341</v>
      </c>
      <c r="M21" s="27">
        <v>1.7133549486008961</v>
      </c>
      <c r="N21" s="27">
        <v>1.3028375553377067</v>
      </c>
      <c r="O21" s="27">
        <v>3.3977326824964837</v>
      </c>
      <c r="P21" s="27">
        <v>4.852547325341523</v>
      </c>
      <c r="Q21" s="27">
        <v>3.4079663609068565</v>
      </c>
      <c r="R21" s="27"/>
      <c r="S21" s="27"/>
    </row>
  </sheetData>
  <mergeCells count="4">
    <mergeCell ref="A3:S3"/>
    <mergeCell ref="A1:I1"/>
    <mergeCell ref="J1:S1"/>
    <mergeCell ref="A2:S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Munka12">
    <tabColor theme="3" tint="0.59999389629810485"/>
  </sheetPr>
  <dimension ref="A1:S22"/>
  <sheetViews>
    <sheetView zoomScale="75" zoomScaleNormal="75" workbookViewId="0">
      <selection activeCell="A25" sqref="A25:XFD25"/>
    </sheetView>
  </sheetViews>
  <sheetFormatPr defaultRowHeight="13.8" x14ac:dyDescent="0.25"/>
  <cols>
    <col min="1" max="1" width="6.109375" style="25" customWidth="1"/>
    <col min="2" max="2" width="22.33203125" style="25" customWidth="1"/>
    <col min="3" max="19" width="10.6640625" style="25" customWidth="1"/>
    <col min="20" max="248" width="9.109375" style="25"/>
    <col min="249" max="249" width="6.109375" style="25" customWidth="1"/>
    <col min="250" max="250" width="13.88671875" style="25" customWidth="1"/>
    <col min="251" max="262" width="10.5546875" style="25" customWidth="1"/>
    <col min="263" max="264" width="12.109375" style="25" customWidth="1"/>
    <col min="265" max="504" width="9.109375" style="25"/>
    <col min="505" max="505" width="6.109375" style="25" customWidth="1"/>
    <col min="506" max="506" width="13.88671875" style="25" customWidth="1"/>
    <col min="507" max="518" width="10.5546875" style="25" customWidth="1"/>
    <col min="519" max="520" width="12.109375" style="25" customWidth="1"/>
    <col min="521" max="760" width="9.109375" style="25"/>
    <col min="761" max="761" width="6.109375" style="25" customWidth="1"/>
    <col min="762" max="762" width="13.88671875" style="25" customWidth="1"/>
    <col min="763" max="774" width="10.5546875" style="25" customWidth="1"/>
    <col min="775" max="776" width="12.109375" style="25" customWidth="1"/>
    <col min="777" max="1016" width="9.109375" style="25"/>
    <col min="1017" max="1017" width="6.109375" style="25" customWidth="1"/>
    <col min="1018" max="1018" width="13.88671875" style="25" customWidth="1"/>
    <col min="1019" max="1030" width="10.5546875" style="25" customWidth="1"/>
    <col min="1031" max="1032" width="12.109375" style="25" customWidth="1"/>
    <col min="1033" max="1272" width="9.109375" style="25"/>
    <col min="1273" max="1273" width="6.109375" style="25" customWidth="1"/>
    <col min="1274" max="1274" width="13.88671875" style="25" customWidth="1"/>
    <col min="1275" max="1286" width="10.5546875" style="25" customWidth="1"/>
    <col min="1287" max="1288" width="12.109375" style="25" customWidth="1"/>
    <col min="1289" max="1528" width="9.109375" style="25"/>
    <col min="1529" max="1529" width="6.109375" style="25" customWidth="1"/>
    <col min="1530" max="1530" width="13.88671875" style="25" customWidth="1"/>
    <col min="1531" max="1542" width="10.5546875" style="25" customWidth="1"/>
    <col min="1543" max="1544" width="12.109375" style="25" customWidth="1"/>
    <col min="1545" max="1784" width="9.109375" style="25"/>
    <col min="1785" max="1785" width="6.109375" style="25" customWidth="1"/>
    <col min="1786" max="1786" width="13.88671875" style="25" customWidth="1"/>
    <col min="1787" max="1798" width="10.5546875" style="25" customWidth="1"/>
    <col min="1799" max="1800" width="12.109375" style="25" customWidth="1"/>
    <col min="1801" max="2040" width="9.109375" style="25"/>
    <col min="2041" max="2041" width="6.109375" style="25" customWidth="1"/>
    <col min="2042" max="2042" width="13.88671875" style="25" customWidth="1"/>
    <col min="2043" max="2054" width="10.5546875" style="25" customWidth="1"/>
    <col min="2055" max="2056" width="12.109375" style="25" customWidth="1"/>
    <col min="2057" max="2296" width="9.109375" style="25"/>
    <col min="2297" max="2297" width="6.109375" style="25" customWidth="1"/>
    <col min="2298" max="2298" width="13.88671875" style="25" customWidth="1"/>
    <col min="2299" max="2310" width="10.5546875" style="25" customWidth="1"/>
    <col min="2311" max="2312" width="12.109375" style="25" customWidth="1"/>
    <col min="2313" max="2552" width="9.109375" style="25"/>
    <col min="2553" max="2553" width="6.109375" style="25" customWidth="1"/>
    <col min="2554" max="2554" width="13.88671875" style="25" customWidth="1"/>
    <col min="2555" max="2566" width="10.5546875" style="25" customWidth="1"/>
    <col min="2567" max="2568" width="12.109375" style="25" customWidth="1"/>
    <col min="2569" max="2808" width="9.109375" style="25"/>
    <col min="2809" max="2809" width="6.109375" style="25" customWidth="1"/>
    <col min="2810" max="2810" width="13.88671875" style="25" customWidth="1"/>
    <col min="2811" max="2822" width="10.5546875" style="25" customWidth="1"/>
    <col min="2823" max="2824" width="12.109375" style="25" customWidth="1"/>
    <col min="2825" max="3064" width="9.109375" style="25"/>
    <col min="3065" max="3065" width="6.109375" style="25" customWidth="1"/>
    <col min="3066" max="3066" width="13.88671875" style="25" customWidth="1"/>
    <col min="3067" max="3078" width="10.5546875" style="25" customWidth="1"/>
    <col min="3079" max="3080" width="12.109375" style="25" customWidth="1"/>
    <col min="3081" max="3320" width="9.109375" style="25"/>
    <col min="3321" max="3321" width="6.109375" style="25" customWidth="1"/>
    <col min="3322" max="3322" width="13.88671875" style="25" customWidth="1"/>
    <col min="3323" max="3334" width="10.5546875" style="25" customWidth="1"/>
    <col min="3335" max="3336" width="12.109375" style="25" customWidth="1"/>
    <col min="3337" max="3576" width="9.109375" style="25"/>
    <col min="3577" max="3577" width="6.109375" style="25" customWidth="1"/>
    <col min="3578" max="3578" width="13.88671875" style="25" customWidth="1"/>
    <col min="3579" max="3590" width="10.5546875" style="25" customWidth="1"/>
    <col min="3591" max="3592" width="12.109375" style="25" customWidth="1"/>
    <col min="3593" max="3832" width="9.109375" style="25"/>
    <col min="3833" max="3833" width="6.109375" style="25" customWidth="1"/>
    <col min="3834" max="3834" width="13.88671875" style="25" customWidth="1"/>
    <col min="3835" max="3846" width="10.5546875" style="25" customWidth="1"/>
    <col min="3847" max="3848" width="12.109375" style="25" customWidth="1"/>
    <col min="3849" max="4088" width="9.109375" style="25"/>
    <col min="4089" max="4089" width="6.109375" style="25" customWidth="1"/>
    <col min="4090" max="4090" width="13.88671875" style="25" customWidth="1"/>
    <col min="4091" max="4102" width="10.5546875" style="25" customWidth="1"/>
    <col min="4103" max="4104" width="12.109375" style="25" customWidth="1"/>
    <col min="4105" max="4344" width="9.109375" style="25"/>
    <col min="4345" max="4345" width="6.109375" style="25" customWidth="1"/>
    <col min="4346" max="4346" width="13.88671875" style="25" customWidth="1"/>
    <col min="4347" max="4358" width="10.5546875" style="25" customWidth="1"/>
    <col min="4359" max="4360" width="12.109375" style="25" customWidth="1"/>
    <col min="4361" max="4600" width="9.109375" style="25"/>
    <col min="4601" max="4601" width="6.109375" style="25" customWidth="1"/>
    <col min="4602" max="4602" width="13.88671875" style="25" customWidth="1"/>
    <col min="4603" max="4614" width="10.5546875" style="25" customWidth="1"/>
    <col min="4615" max="4616" width="12.109375" style="25" customWidth="1"/>
    <col min="4617" max="4856" width="9.109375" style="25"/>
    <col min="4857" max="4857" width="6.109375" style="25" customWidth="1"/>
    <col min="4858" max="4858" width="13.88671875" style="25" customWidth="1"/>
    <col min="4859" max="4870" width="10.5546875" style="25" customWidth="1"/>
    <col min="4871" max="4872" width="12.109375" style="25" customWidth="1"/>
    <col min="4873" max="5112" width="9.109375" style="25"/>
    <col min="5113" max="5113" width="6.109375" style="25" customWidth="1"/>
    <col min="5114" max="5114" width="13.88671875" style="25" customWidth="1"/>
    <col min="5115" max="5126" width="10.5546875" style="25" customWidth="1"/>
    <col min="5127" max="5128" width="12.109375" style="25" customWidth="1"/>
    <col min="5129" max="5368" width="9.109375" style="25"/>
    <col min="5369" max="5369" width="6.109375" style="25" customWidth="1"/>
    <col min="5370" max="5370" width="13.88671875" style="25" customWidth="1"/>
    <col min="5371" max="5382" width="10.5546875" style="25" customWidth="1"/>
    <col min="5383" max="5384" width="12.109375" style="25" customWidth="1"/>
    <col min="5385" max="5624" width="9.109375" style="25"/>
    <col min="5625" max="5625" width="6.109375" style="25" customWidth="1"/>
    <col min="5626" max="5626" width="13.88671875" style="25" customWidth="1"/>
    <col min="5627" max="5638" width="10.5546875" style="25" customWidth="1"/>
    <col min="5639" max="5640" width="12.109375" style="25" customWidth="1"/>
    <col min="5641" max="5880" width="9.109375" style="25"/>
    <col min="5881" max="5881" width="6.109375" style="25" customWidth="1"/>
    <col min="5882" max="5882" width="13.88671875" style="25" customWidth="1"/>
    <col min="5883" max="5894" width="10.5546875" style="25" customWidth="1"/>
    <col min="5895" max="5896" width="12.109375" style="25" customWidth="1"/>
    <col min="5897" max="6136" width="9.109375" style="25"/>
    <col min="6137" max="6137" width="6.109375" style="25" customWidth="1"/>
    <col min="6138" max="6138" width="13.88671875" style="25" customWidth="1"/>
    <col min="6139" max="6150" width="10.5546875" style="25" customWidth="1"/>
    <col min="6151" max="6152" width="12.109375" style="25" customWidth="1"/>
    <col min="6153" max="6392" width="9.109375" style="25"/>
    <col min="6393" max="6393" width="6.109375" style="25" customWidth="1"/>
    <col min="6394" max="6394" width="13.88671875" style="25" customWidth="1"/>
    <col min="6395" max="6406" width="10.5546875" style="25" customWidth="1"/>
    <col min="6407" max="6408" width="12.109375" style="25" customWidth="1"/>
    <col min="6409" max="6648" width="9.109375" style="25"/>
    <col min="6649" max="6649" width="6.109375" style="25" customWidth="1"/>
    <col min="6650" max="6650" width="13.88671875" style="25" customWidth="1"/>
    <col min="6651" max="6662" width="10.5546875" style="25" customWidth="1"/>
    <col min="6663" max="6664" width="12.109375" style="25" customWidth="1"/>
    <col min="6665" max="6904" width="9.109375" style="25"/>
    <col min="6905" max="6905" width="6.109375" style="25" customWidth="1"/>
    <col min="6906" max="6906" width="13.88671875" style="25" customWidth="1"/>
    <col min="6907" max="6918" width="10.5546875" style="25" customWidth="1"/>
    <col min="6919" max="6920" width="12.109375" style="25" customWidth="1"/>
    <col min="6921" max="7160" width="9.109375" style="25"/>
    <col min="7161" max="7161" width="6.109375" style="25" customWidth="1"/>
    <col min="7162" max="7162" width="13.88671875" style="25" customWidth="1"/>
    <col min="7163" max="7174" width="10.5546875" style="25" customWidth="1"/>
    <col min="7175" max="7176" width="12.109375" style="25" customWidth="1"/>
    <col min="7177" max="7416" width="9.109375" style="25"/>
    <col min="7417" max="7417" width="6.109375" style="25" customWidth="1"/>
    <col min="7418" max="7418" width="13.88671875" style="25" customWidth="1"/>
    <col min="7419" max="7430" width="10.5546875" style="25" customWidth="1"/>
    <col min="7431" max="7432" width="12.109375" style="25" customWidth="1"/>
    <col min="7433" max="7672" width="9.109375" style="25"/>
    <col min="7673" max="7673" width="6.109375" style="25" customWidth="1"/>
    <col min="7674" max="7674" width="13.88671875" style="25" customWidth="1"/>
    <col min="7675" max="7686" width="10.5546875" style="25" customWidth="1"/>
    <col min="7687" max="7688" width="12.109375" style="25" customWidth="1"/>
    <col min="7689" max="7928" width="9.109375" style="25"/>
    <col min="7929" max="7929" width="6.109375" style="25" customWidth="1"/>
    <col min="7930" max="7930" width="13.88671875" style="25" customWidth="1"/>
    <col min="7931" max="7942" width="10.5546875" style="25" customWidth="1"/>
    <col min="7943" max="7944" width="12.109375" style="25" customWidth="1"/>
    <col min="7945" max="8184" width="9.109375" style="25"/>
    <col min="8185" max="8185" width="6.109375" style="25" customWidth="1"/>
    <col min="8186" max="8186" width="13.88671875" style="25" customWidth="1"/>
    <col min="8187" max="8198" width="10.5546875" style="25" customWidth="1"/>
    <col min="8199" max="8200" width="12.109375" style="25" customWidth="1"/>
    <col min="8201" max="8440" width="9.109375" style="25"/>
    <col min="8441" max="8441" width="6.109375" style="25" customWidth="1"/>
    <col min="8442" max="8442" width="13.88671875" style="25" customWidth="1"/>
    <col min="8443" max="8454" width="10.5546875" style="25" customWidth="1"/>
    <col min="8455" max="8456" width="12.109375" style="25" customWidth="1"/>
    <col min="8457" max="8696" width="9.109375" style="25"/>
    <col min="8697" max="8697" width="6.109375" style="25" customWidth="1"/>
    <col min="8698" max="8698" width="13.88671875" style="25" customWidth="1"/>
    <col min="8699" max="8710" width="10.5546875" style="25" customWidth="1"/>
    <col min="8711" max="8712" width="12.109375" style="25" customWidth="1"/>
    <col min="8713" max="8952" width="9.109375" style="25"/>
    <col min="8953" max="8953" width="6.109375" style="25" customWidth="1"/>
    <col min="8954" max="8954" width="13.88671875" style="25" customWidth="1"/>
    <col min="8955" max="8966" width="10.5546875" style="25" customWidth="1"/>
    <col min="8967" max="8968" width="12.109375" style="25" customWidth="1"/>
    <col min="8969" max="9208" width="9.109375" style="25"/>
    <col min="9209" max="9209" width="6.109375" style="25" customWidth="1"/>
    <col min="9210" max="9210" width="13.88671875" style="25" customWidth="1"/>
    <col min="9211" max="9222" width="10.5546875" style="25" customWidth="1"/>
    <col min="9223" max="9224" width="12.109375" style="25" customWidth="1"/>
    <col min="9225" max="9464" width="9.109375" style="25"/>
    <col min="9465" max="9465" width="6.109375" style="25" customWidth="1"/>
    <col min="9466" max="9466" width="13.88671875" style="25" customWidth="1"/>
    <col min="9467" max="9478" width="10.5546875" style="25" customWidth="1"/>
    <col min="9479" max="9480" width="12.109375" style="25" customWidth="1"/>
    <col min="9481" max="9720" width="9.109375" style="25"/>
    <col min="9721" max="9721" width="6.109375" style="25" customWidth="1"/>
    <col min="9722" max="9722" width="13.88671875" style="25" customWidth="1"/>
    <col min="9723" max="9734" width="10.5546875" style="25" customWidth="1"/>
    <col min="9735" max="9736" width="12.109375" style="25" customWidth="1"/>
    <col min="9737" max="9976" width="9.109375" style="25"/>
    <col min="9977" max="9977" width="6.109375" style="25" customWidth="1"/>
    <col min="9978" max="9978" width="13.88671875" style="25" customWidth="1"/>
    <col min="9979" max="9990" width="10.5546875" style="25" customWidth="1"/>
    <col min="9991" max="9992" width="12.109375" style="25" customWidth="1"/>
    <col min="9993" max="10232" width="9.109375" style="25"/>
    <col min="10233" max="10233" width="6.109375" style="25" customWidth="1"/>
    <col min="10234" max="10234" width="13.88671875" style="25" customWidth="1"/>
    <col min="10235" max="10246" width="10.5546875" style="25" customWidth="1"/>
    <col min="10247" max="10248" width="12.109375" style="25" customWidth="1"/>
    <col min="10249" max="10488" width="9.109375" style="25"/>
    <col min="10489" max="10489" width="6.109375" style="25" customWidth="1"/>
    <col min="10490" max="10490" width="13.88671875" style="25" customWidth="1"/>
    <col min="10491" max="10502" width="10.5546875" style="25" customWidth="1"/>
    <col min="10503" max="10504" width="12.109375" style="25" customWidth="1"/>
    <col min="10505" max="10744" width="9.109375" style="25"/>
    <col min="10745" max="10745" width="6.109375" style="25" customWidth="1"/>
    <col min="10746" max="10746" width="13.88671875" style="25" customWidth="1"/>
    <col min="10747" max="10758" width="10.5546875" style="25" customWidth="1"/>
    <col min="10759" max="10760" width="12.109375" style="25" customWidth="1"/>
    <col min="10761" max="11000" width="9.109375" style="25"/>
    <col min="11001" max="11001" width="6.109375" style="25" customWidth="1"/>
    <col min="11002" max="11002" width="13.88671875" style="25" customWidth="1"/>
    <col min="11003" max="11014" width="10.5546875" style="25" customWidth="1"/>
    <col min="11015" max="11016" width="12.109375" style="25" customWidth="1"/>
    <col min="11017" max="11256" width="9.109375" style="25"/>
    <col min="11257" max="11257" width="6.109375" style="25" customWidth="1"/>
    <col min="11258" max="11258" width="13.88671875" style="25" customWidth="1"/>
    <col min="11259" max="11270" width="10.5546875" style="25" customWidth="1"/>
    <col min="11271" max="11272" width="12.109375" style="25" customWidth="1"/>
    <col min="11273" max="11512" width="9.109375" style="25"/>
    <col min="11513" max="11513" width="6.109375" style="25" customWidth="1"/>
    <col min="11514" max="11514" width="13.88671875" style="25" customWidth="1"/>
    <col min="11515" max="11526" width="10.5546875" style="25" customWidth="1"/>
    <col min="11527" max="11528" width="12.109375" style="25" customWidth="1"/>
    <col min="11529" max="11768" width="9.109375" style="25"/>
    <col min="11769" max="11769" width="6.109375" style="25" customWidth="1"/>
    <col min="11770" max="11770" width="13.88671875" style="25" customWidth="1"/>
    <col min="11771" max="11782" width="10.5546875" style="25" customWidth="1"/>
    <col min="11783" max="11784" width="12.109375" style="25" customWidth="1"/>
    <col min="11785" max="12024" width="9.109375" style="25"/>
    <col min="12025" max="12025" width="6.109375" style="25" customWidth="1"/>
    <col min="12026" max="12026" width="13.88671875" style="25" customWidth="1"/>
    <col min="12027" max="12038" width="10.5546875" style="25" customWidth="1"/>
    <col min="12039" max="12040" width="12.109375" style="25" customWidth="1"/>
    <col min="12041" max="12280" width="9.109375" style="25"/>
    <col min="12281" max="12281" width="6.109375" style="25" customWidth="1"/>
    <col min="12282" max="12282" width="13.88671875" style="25" customWidth="1"/>
    <col min="12283" max="12294" width="10.5546875" style="25" customWidth="1"/>
    <col min="12295" max="12296" width="12.109375" style="25" customWidth="1"/>
    <col min="12297" max="12536" width="9.109375" style="25"/>
    <col min="12537" max="12537" width="6.109375" style="25" customWidth="1"/>
    <col min="12538" max="12538" width="13.88671875" style="25" customWidth="1"/>
    <col min="12539" max="12550" width="10.5546875" style="25" customWidth="1"/>
    <col min="12551" max="12552" width="12.109375" style="25" customWidth="1"/>
    <col min="12553" max="12792" width="9.109375" style="25"/>
    <col min="12793" max="12793" width="6.109375" style="25" customWidth="1"/>
    <col min="12794" max="12794" width="13.88671875" style="25" customWidth="1"/>
    <col min="12795" max="12806" width="10.5546875" style="25" customWidth="1"/>
    <col min="12807" max="12808" width="12.109375" style="25" customWidth="1"/>
    <col min="12809" max="13048" width="9.109375" style="25"/>
    <col min="13049" max="13049" width="6.109375" style="25" customWidth="1"/>
    <col min="13050" max="13050" width="13.88671875" style="25" customWidth="1"/>
    <col min="13051" max="13062" width="10.5546875" style="25" customWidth="1"/>
    <col min="13063" max="13064" width="12.109375" style="25" customWidth="1"/>
    <col min="13065" max="13304" width="9.109375" style="25"/>
    <col min="13305" max="13305" width="6.109375" style="25" customWidth="1"/>
    <col min="13306" max="13306" width="13.88671875" style="25" customWidth="1"/>
    <col min="13307" max="13318" width="10.5546875" style="25" customWidth="1"/>
    <col min="13319" max="13320" width="12.109375" style="25" customWidth="1"/>
    <col min="13321" max="13560" width="9.109375" style="25"/>
    <col min="13561" max="13561" width="6.109375" style="25" customWidth="1"/>
    <col min="13562" max="13562" width="13.88671875" style="25" customWidth="1"/>
    <col min="13563" max="13574" width="10.5546875" style="25" customWidth="1"/>
    <col min="13575" max="13576" width="12.109375" style="25" customWidth="1"/>
    <col min="13577" max="13816" width="9.109375" style="25"/>
    <col min="13817" max="13817" width="6.109375" style="25" customWidth="1"/>
    <col min="13818" max="13818" width="13.88671875" style="25" customWidth="1"/>
    <col min="13819" max="13830" width="10.5546875" style="25" customWidth="1"/>
    <col min="13831" max="13832" width="12.109375" style="25" customWidth="1"/>
    <col min="13833" max="14072" width="9.109375" style="25"/>
    <col min="14073" max="14073" width="6.109375" style="25" customWidth="1"/>
    <col min="14074" max="14074" width="13.88671875" style="25" customWidth="1"/>
    <col min="14075" max="14086" width="10.5546875" style="25" customWidth="1"/>
    <col min="14087" max="14088" width="12.109375" style="25" customWidth="1"/>
    <col min="14089" max="14328" width="9.109375" style="25"/>
    <col min="14329" max="14329" width="6.109375" style="25" customWidth="1"/>
    <col min="14330" max="14330" width="13.88671875" style="25" customWidth="1"/>
    <col min="14331" max="14342" width="10.5546875" style="25" customWidth="1"/>
    <col min="14343" max="14344" width="12.109375" style="25" customWidth="1"/>
    <col min="14345" max="14584" width="9.109375" style="25"/>
    <col min="14585" max="14585" width="6.109375" style="25" customWidth="1"/>
    <col min="14586" max="14586" width="13.88671875" style="25" customWidth="1"/>
    <col min="14587" max="14598" width="10.5546875" style="25" customWidth="1"/>
    <col min="14599" max="14600" width="12.109375" style="25" customWidth="1"/>
    <col min="14601" max="14840" width="9.109375" style="25"/>
    <col min="14841" max="14841" width="6.109375" style="25" customWidth="1"/>
    <col min="14842" max="14842" width="13.88671875" style="25" customWidth="1"/>
    <col min="14843" max="14854" width="10.5546875" style="25" customWidth="1"/>
    <col min="14855" max="14856" width="12.109375" style="25" customWidth="1"/>
    <col min="14857" max="15096" width="9.109375" style="25"/>
    <col min="15097" max="15097" width="6.109375" style="25" customWidth="1"/>
    <col min="15098" max="15098" width="13.88671875" style="25" customWidth="1"/>
    <col min="15099" max="15110" width="10.5546875" style="25" customWidth="1"/>
    <col min="15111" max="15112" width="12.109375" style="25" customWidth="1"/>
    <col min="15113" max="15352" width="9.109375" style="25"/>
    <col min="15353" max="15353" width="6.109375" style="25" customWidth="1"/>
    <col min="15354" max="15354" width="13.88671875" style="25" customWidth="1"/>
    <col min="15355" max="15366" width="10.5546875" style="25" customWidth="1"/>
    <col min="15367" max="15368" width="12.109375" style="25" customWidth="1"/>
    <col min="15369" max="15608" width="9.109375" style="25"/>
    <col min="15609" max="15609" width="6.109375" style="25" customWidth="1"/>
    <col min="15610" max="15610" width="13.88671875" style="25" customWidth="1"/>
    <col min="15611" max="15622" width="10.5546875" style="25" customWidth="1"/>
    <col min="15623" max="15624" width="12.109375" style="25" customWidth="1"/>
    <col min="15625" max="15864" width="9.109375" style="25"/>
    <col min="15865" max="15865" width="6.109375" style="25" customWidth="1"/>
    <col min="15866" max="15866" width="13.88671875" style="25" customWidth="1"/>
    <col min="15867" max="15878" width="10.5546875" style="25" customWidth="1"/>
    <col min="15879" max="15880" width="12.109375" style="25" customWidth="1"/>
    <col min="15881" max="16120" width="9.109375" style="25"/>
    <col min="16121" max="16121" width="6.109375" style="25" customWidth="1"/>
    <col min="16122" max="16122" width="13.88671875" style="25" customWidth="1"/>
    <col min="16123" max="16134" width="10.5546875" style="25" customWidth="1"/>
    <col min="16135" max="16136" width="12.109375" style="25" customWidth="1"/>
    <col min="16137" max="16384" width="9.109375" style="25"/>
  </cols>
  <sheetData>
    <row r="1" spans="1:19" x14ac:dyDescent="0.25">
      <c r="A1" s="85" t="s">
        <v>56</v>
      </c>
      <c r="B1" s="85"/>
      <c r="C1" s="85"/>
      <c r="D1" s="85"/>
      <c r="E1" s="85"/>
      <c r="F1" s="85"/>
      <c r="G1" s="85"/>
      <c r="H1" s="85"/>
      <c r="I1" s="85"/>
      <c r="J1" s="85" t="s">
        <v>57</v>
      </c>
      <c r="K1" s="85"/>
      <c r="L1" s="85"/>
      <c r="M1" s="85"/>
      <c r="N1" s="85"/>
      <c r="O1" s="85"/>
      <c r="P1" s="85"/>
      <c r="Q1" s="85"/>
      <c r="R1" s="85"/>
      <c r="S1" s="85"/>
    </row>
    <row r="2" spans="1:19" x14ac:dyDescent="0.25">
      <c r="A2" s="86" t="s">
        <v>10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  <c r="M2" s="86"/>
      <c r="N2" s="86"/>
      <c r="O2" s="86"/>
      <c r="P2" s="86"/>
      <c r="Q2" s="86"/>
      <c r="R2" s="86"/>
      <c r="S2" s="86"/>
    </row>
    <row r="3" spans="1:19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</row>
    <row r="4" spans="1:19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9" t="s">
        <v>60</v>
      </c>
      <c r="G4" s="29" t="s">
        <v>53</v>
      </c>
      <c r="H4" s="29" t="s">
        <v>89</v>
      </c>
      <c r="I4" s="28" t="s">
        <v>90</v>
      </c>
      <c r="J4" s="28" t="s">
        <v>85</v>
      </c>
      <c r="K4" s="28" t="s">
        <v>87</v>
      </c>
      <c r="L4" s="28" t="s">
        <v>88</v>
      </c>
      <c r="M4" s="28" t="s">
        <v>61</v>
      </c>
      <c r="N4" s="28" t="s">
        <v>62</v>
      </c>
      <c r="O4" s="28" t="s">
        <v>45</v>
      </c>
      <c r="P4" s="28" t="s">
        <v>49</v>
      </c>
      <c r="Q4" s="30" t="s">
        <v>44</v>
      </c>
      <c r="R4" s="2" t="s">
        <v>2</v>
      </c>
      <c r="S4" s="2" t="s">
        <v>3</v>
      </c>
    </row>
    <row r="5" spans="1:19" ht="14.4" x14ac:dyDescent="0.3">
      <c r="A5" s="26">
        <v>1</v>
      </c>
      <c r="B5" s="31" t="s">
        <v>72</v>
      </c>
      <c r="C5" s="27">
        <v>15.025000000000002</v>
      </c>
      <c r="D5" s="27">
        <v>14.525</v>
      </c>
      <c r="E5" s="27">
        <v>14.400000000000002</v>
      </c>
      <c r="F5" s="27">
        <v>11.85</v>
      </c>
      <c r="G5" s="27">
        <v>13.174999999999997</v>
      </c>
      <c r="H5" s="27">
        <v>15.850000000000001</v>
      </c>
      <c r="I5" s="27">
        <v>15.924999999999999</v>
      </c>
      <c r="J5" s="27">
        <v>15.924999999999999</v>
      </c>
      <c r="K5" s="27">
        <v>16.100000000000001</v>
      </c>
      <c r="L5" s="27">
        <v>16.125</v>
      </c>
      <c r="M5" s="27">
        <v>13.799999999999997</v>
      </c>
      <c r="N5" s="27">
        <v>14.975000000000001</v>
      </c>
      <c r="O5" s="27">
        <v>16.850000000000005</v>
      </c>
      <c r="P5" s="27">
        <v>18.950000000000003</v>
      </c>
      <c r="Q5" s="27">
        <v>26.425000000000001</v>
      </c>
      <c r="R5" s="3">
        <f t="shared" ref="R5:R17" si="0">AVERAGE(C5:Q5)</f>
        <v>15.993333333333332</v>
      </c>
      <c r="S5" s="27">
        <f t="shared" ref="S5:S17" si="1">+(R5-$R$18)</f>
        <v>-0.76141025641025806</v>
      </c>
    </row>
    <row r="6" spans="1:19" ht="14.4" x14ac:dyDescent="0.3">
      <c r="A6" s="26">
        <v>2</v>
      </c>
      <c r="B6" s="31" t="s">
        <v>73</v>
      </c>
      <c r="C6" s="27">
        <v>14.950000000000003</v>
      </c>
      <c r="D6" s="27">
        <v>14.75</v>
      </c>
      <c r="E6" s="27">
        <v>15.600000000000005</v>
      </c>
      <c r="F6" s="27">
        <v>11.525</v>
      </c>
      <c r="G6" s="27">
        <v>12.75</v>
      </c>
      <c r="H6" s="27">
        <v>15.45</v>
      </c>
      <c r="I6" s="27">
        <v>15.924999999999999</v>
      </c>
      <c r="J6" s="27">
        <v>15.950000000000001</v>
      </c>
      <c r="K6" s="27">
        <v>15.925000000000001</v>
      </c>
      <c r="L6" s="27">
        <v>15.474999999999998</v>
      </c>
      <c r="M6" s="27">
        <v>13.950000000000003</v>
      </c>
      <c r="N6" s="27">
        <v>14.824999999999999</v>
      </c>
      <c r="O6" s="27">
        <v>17.225000000000001</v>
      </c>
      <c r="P6" s="27">
        <v>17.574999999999999</v>
      </c>
      <c r="Q6" s="27">
        <v>25.450000000000003</v>
      </c>
      <c r="R6" s="3">
        <f t="shared" si="0"/>
        <v>15.821666666666665</v>
      </c>
      <c r="S6" s="27">
        <f t="shared" si="1"/>
        <v>-0.93307692307692491</v>
      </c>
    </row>
    <row r="7" spans="1:19" ht="14.4" x14ac:dyDescent="0.3">
      <c r="A7" s="26">
        <v>3</v>
      </c>
      <c r="B7" s="31" t="s">
        <v>50</v>
      </c>
      <c r="C7" s="27">
        <v>15.624999999999996</v>
      </c>
      <c r="D7" s="27">
        <v>15.75</v>
      </c>
      <c r="E7" s="27">
        <v>15.225000000000001</v>
      </c>
      <c r="F7" s="27">
        <v>11.600000000000001</v>
      </c>
      <c r="G7" s="27">
        <v>14.125</v>
      </c>
      <c r="H7" s="27">
        <v>17.149999999999999</v>
      </c>
      <c r="I7" s="27">
        <v>18.5</v>
      </c>
      <c r="J7" s="27">
        <v>18.125</v>
      </c>
      <c r="K7" s="27">
        <v>18.375</v>
      </c>
      <c r="L7" s="27">
        <v>17.375</v>
      </c>
      <c r="M7" s="27">
        <v>14.3</v>
      </c>
      <c r="N7" s="27">
        <v>15.324999999999999</v>
      </c>
      <c r="O7" s="27">
        <v>19.425000000000001</v>
      </c>
      <c r="P7" s="27">
        <v>20.099999999999998</v>
      </c>
      <c r="Q7" s="27">
        <v>27.524999999999999</v>
      </c>
      <c r="R7" s="3">
        <f t="shared" si="0"/>
        <v>17.234999999999999</v>
      </c>
      <c r="S7" s="27">
        <f t="shared" si="1"/>
        <v>0.48025641025640908</v>
      </c>
    </row>
    <row r="8" spans="1:19" ht="14.4" x14ac:dyDescent="0.3">
      <c r="A8" s="26">
        <v>4</v>
      </c>
      <c r="B8" s="31" t="s">
        <v>74</v>
      </c>
      <c r="C8" s="27">
        <v>15.749999999999996</v>
      </c>
      <c r="D8" s="27">
        <v>15.275</v>
      </c>
      <c r="E8" s="27">
        <v>15.55</v>
      </c>
      <c r="F8" s="27">
        <v>12.100000000000001</v>
      </c>
      <c r="G8" s="27">
        <v>14.299999999999997</v>
      </c>
      <c r="H8" s="27">
        <v>16.75</v>
      </c>
      <c r="I8" s="27">
        <v>16.925000000000001</v>
      </c>
      <c r="J8" s="27">
        <v>17.05</v>
      </c>
      <c r="K8" s="27">
        <v>17.325000000000003</v>
      </c>
      <c r="L8" s="27">
        <v>16.849999999999998</v>
      </c>
      <c r="M8" s="27">
        <v>14.349999999999998</v>
      </c>
      <c r="N8" s="27">
        <v>15.3</v>
      </c>
      <c r="O8" s="27">
        <v>19.274999999999999</v>
      </c>
      <c r="P8" s="27">
        <v>22.099999999999998</v>
      </c>
      <c r="Q8" s="27">
        <v>27.174999999999997</v>
      </c>
      <c r="R8" s="3">
        <f t="shared" si="0"/>
        <v>17.071666666666665</v>
      </c>
      <c r="S8" s="27">
        <f t="shared" si="1"/>
        <v>0.31692307692307509</v>
      </c>
    </row>
    <row r="9" spans="1:19" ht="14.4" x14ac:dyDescent="0.3">
      <c r="A9" s="26">
        <v>5</v>
      </c>
      <c r="B9" s="31" t="s">
        <v>54</v>
      </c>
      <c r="C9" s="27">
        <v>15.474999999999998</v>
      </c>
      <c r="D9" s="27">
        <v>15.725</v>
      </c>
      <c r="E9" s="27">
        <v>16.249999999999996</v>
      </c>
      <c r="F9" s="27">
        <v>11.35</v>
      </c>
      <c r="G9" s="27">
        <v>13.125</v>
      </c>
      <c r="H9" s="27">
        <v>16.5</v>
      </c>
      <c r="I9" s="27">
        <v>16.375</v>
      </c>
      <c r="J9" s="27">
        <v>16.524999999999999</v>
      </c>
      <c r="K9" s="27">
        <v>16.975000000000001</v>
      </c>
      <c r="L9" s="27">
        <v>16.625</v>
      </c>
      <c r="M9" s="27">
        <v>14.25</v>
      </c>
      <c r="N9" s="27">
        <v>15.149999999999999</v>
      </c>
      <c r="O9" s="27">
        <v>18.574999999999999</v>
      </c>
      <c r="P9" s="27">
        <v>19.475000000000001</v>
      </c>
      <c r="Q9" s="27">
        <v>26.25</v>
      </c>
      <c r="R9" s="3">
        <f t="shared" si="0"/>
        <v>16.574999999999999</v>
      </c>
      <c r="S9" s="27">
        <f t="shared" si="1"/>
        <v>-0.17974358974359106</v>
      </c>
    </row>
    <row r="10" spans="1:19" ht="14.4" x14ac:dyDescent="0.3">
      <c r="A10" s="26">
        <v>6</v>
      </c>
      <c r="B10" s="31" t="s">
        <v>52</v>
      </c>
      <c r="C10" s="27">
        <v>15.425000000000001</v>
      </c>
      <c r="D10" s="27">
        <v>16.524999999999999</v>
      </c>
      <c r="E10" s="27">
        <v>16.275000000000002</v>
      </c>
      <c r="F10" s="27">
        <v>12.15</v>
      </c>
      <c r="G10" s="27">
        <v>13.899999999999999</v>
      </c>
      <c r="H10" s="27">
        <v>16.675000000000001</v>
      </c>
      <c r="I10" s="27">
        <v>16.350000000000001</v>
      </c>
      <c r="J10" s="27">
        <v>16.375</v>
      </c>
      <c r="K10" s="27">
        <v>16.875</v>
      </c>
      <c r="L10" s="27">
        <v>16.725000000000001</v>
      </c>
      <c r="M10" s="27">
        <v>14.425000000000001</v>
      </c>
      <c r="N10" s="27">
        <v>15.400000000000002</v>
      </c>
      <c r="O10" s="27">
        <v>19.124999999999996</v>
      </c>
      <c r="P10" s="27">
        <v>21.45</v>
      </c>
      <c r="Q10" s="27">
        <v>27.474999999999998</v>
      </c>
      <c r="R10" s="3">
        <f t="shared" si="0"/>
        <v>17.010000000000002</v>
      </c>
      <c r="S10" s="27">
        <f t="shared" si="1"/>
        <v>0.25525641025641121</v>
      </c>
    </row>
    <row r="11" spans="1:19" ht="14.4" x14ac:dyDescent="0.3">
      <c r="A11" s="26">
        <v>7</v>
      </c>
      <c r="B11" s="31" t="s">
        <v>75</v>
      </c>
      <c r="C11" s="27">
        <v>15.949999999999996</v>
      </c>
      <c r="D11" s="27">
        <v>15.450000000000001</v>
      </c>
      <c r="E11" s="27">
        <v>15.774999999999999</v>
      </c>
      <c r="F11" s="27">
        <v>12.149999999999999</v>
      </c>
      <c r="G11" s="27">
        <v>14.574999999999999</v>
      </c>
      <c r="H11" s="27">
        <v>17.45</v>
      </c>
      <c r="I11" s="27">
        <v>17.899999999999999</v>
      </c>
      <c r="J11" s="27">
        <v>17.925000000000004</v>
      </c>
      <c r="K11" s="27">
        <v>17.774999999999999</v>
      </c>
      <c r="L11" s="27">
        <v>18.024999999999999</v>
      </c>
      <c r="M11" s="27">
        <v>14.625</v>
      </c>
      <c r="N11" s="27">
        <v>15.574999999999999</v>
      </c>
      <c r="O11" s="27">
        <v>19.924999999999997</v>
      </c>
      <c r="P11" s="27">
        <v>22.25</v>
      </c>
      <c r="Q11" s="27">
        <v>26.574999999999999</v>
      </c>
      <c r="R11" s="3">
        <f t="shared" si="0"/>
        <v>17.461666666666666</v>
      </c>
      <c r="S11" s="27">
        <f t="shared" si="1"/>
        <v>0.70692307692307566</v>
      </c>
    </row>
    <row r="12" spans="1:19" ht="14.4" x14ac:dyDescent="0.3">
      <c r="A12" s="26">
        <v>8</v>
      </c>
      <c r="B12" s="31" t="s">
        <v>76</v>
      </c>
      <c r="C12" s="27">
        <v>14.824999999999999</v>
      </c>
      <c r="D12" s="27">
        <v>15.6</v>
      </c>
      <c r="E12" s="27">
        <v>15.774999999999999</v>
      </c>
      <c r="F12" s="27">
        <v>11.05</v>
      </c>
      <c r="G12" s="27">
        <v>12.824999999999996</v>
      </c>
      <c r="H12" s="27">
        <v>15.049999999999999</v>
      </c>
      <c r="I12" s="27">
        <v>15.149999999999999</v>
      </c>
      <c r="J12" s="27">
        <v>15.35</v>
      </c>
      <c r="K12" s="27">
        <v>15.375</v>
      </c>
      <c r="L12" s="27">
        <v>15.4</v>
      </c>
      <c r="M12" s="27">
        <v>13.824999999999999</v>
      </c>
      <c r="N12" s="27">
        <v>14.725</v>
      </c>
      <c r="O12" s="27">
        <v>16.7</v>
      </c>
      <c r="P12" s="27">
        <v>16.2</v>
      </c>
      <c r="Q12" s="27">
        <v>26.475000000000001</v>
      </c>
      <c r="R12" s="3">
        <f t="shared" si="0"/>
        <v>15.621666666666663</v>
      </c>
      <c r="S12" s="27">
        <f t="shared" si="1"/>
        <v>-1.1330769230769278</v>
      </c>
    </row>
    <row r="13" spans="1:19" ht="14.4" x14ac:dyDescent="0.3">
      <c r="A13" s="26">
        <v>9</v>
      </c>
      <c r="B13" s="31" t="s">
        <v>77</v>
      </c>
      <c r="C13" s="27">
        <v>15.600000000000001</v>
      </c>
      <c r="D13" s="27">
        <v>17.125</v>
      </c>
      <c r="E13" s="27">
        <v>18.074999999999996</v>
      </c>
      <c r="F13" s="27">
        <v>12.625</v>
      </c>
      <c r="G13" s="27">
        <v>14.899999999999999</v>
      </c>
      <c r="H13" s="27">
        <v>18.175000000000001</v>
      </c>
      <c r="I13" s="27">
        <v>17.725000000000001</v>
      </c>
      <c r="J13" s="27">
        <v>17.774999999999999</v>
      </c>
      <c r="K13" s="27">
        <v>18.524999999999999</v>
      </c>
      <c r="L13" s="27">
        <v>18.125</v>
      </c>
      <c r="M13" s="27">
        <v>14.524999999999999</v>
      </c>
      <c r="N13" s="27">
        <v>15.4</v>
      </c>
      <c r="O13" s="27">
        <v>20.324999999999999</v>
      </c>
      <c r="P13" s="27">
        <v>21.175000000000001</v>
      </c>
      <c r="Q13" s="27">
        <v>29.074999999999996</v>
      </c>
      <c r="R13" s="3">
        <f t="shared" si="0"/>
        <v>17.943333333333335</v>
      </c>
      <c r="S13" s="27">
        <f t="shared" si="1"/>
        <v>1.1885897435897448</v>
      </c>
    </row>
    <row r="14" spans="1:19" ht="14.4" x14ac:dyDescent="0.3">
      <c r="A14" s="26">
        <v>10</v>
      </c>
      <c r="B14" s="31" t="s">
        <v>51</v>
      </c>
      <c r="C14" s="27">
        <v>15.674999999999997</v>
      </c>
      <c r="D14" s="27">
        <v>15.55</v>
      </c>
      <c r="E14" s="27">
        <v>15.825000000000003</v>
      </c>
      <c r="F14" s="27">
        <v>11.675000000000001</v>
      </c>
      <c r="G14" s="27">
        <v>13.824999999999999</v>
      </c>
      <c r="H14" s="27">
        <v>17.974999999999998</v>
      </c>
      <c r="I14" s="27">
        <v>17.524999999999999</v>
      </c>
      <c r="J14" s="27">
        <v>16.850000000000001</v>
      </c>
      <c r="K14" s="27">
        <v>17.2</v>
      </c>
      <c r="L14" s="27">
        <v>16.925000000000001</v>
      </c>
      <c r="M14" s="27">
        <v>14.349999999999998</v>
      </c>
      <c r="N14" s="27">
        <v>15.225000000000001</v>
      </c>
      <c r="O14" s="27">
        <v>19.774999999999995</v>
      </c>
      <c r="P14" s="27">
        <v>20.3</v>
      </c>
      <c r="Q14" s="27">
        <v>26.324999999999999</v>
      </c>
      <c r="R14" s="3">
        <f t="shared" si="0"/>
        <v>16.999999999999996</v>
      </c>
      <c r="S14" s="27">
        <f t="shared" si="1"/>
        <v>0.2452564102564061</v>
      </c>
    </row>
    <row r="15" spans="1:19" ht="14.4" x14ac:dyDescent="0.3">
      <c r="A15" s="26">
        <v>11</v>
      </c>
      <c r="B15" s="31" t="s">
        <v>55</v>
      </c>
      <c r="C15" s="27">
        <v>15.775000000000002</v>
      </c>
      <c r="D15" s="27">
        <v>15.5</v>
      </c>
      <c r="E15" s="27">
        <v>15.5</v>
      </c>
      <c r="F15" s="27">
        <v>12.2</v>
      </c>
      <c r="G15" s="27">
        <v>13.774999999999999</v>
      </c>
      <c r="H15" s="27">
        <v>16.850000000000001</v>
      </c>
      <c r="I15" s="27">
        <v>16.649999999999999</v>
      </c>
      <c r="J15" s="27">
        <v>16.75</v>
      </c>
      <c r="K15" s="27">
        <v>17.75</v>
      </c>
      <c r="L15" s="27">
        <v>17.274999999999999</v>
      </c>
      <c r="M15" s="27">
        <v>14.399999999999999</v>
      </c>
      <c r="N15" s="27">
        <v>15.25</v>
      </c>
      <c r="O15" s="27">
        <v>18.824999999999999</v>
      </c>
      <c r="P15" s="27">
        <v>20.75</v>
      </c>
      <c r="Q15" s="27">
        <v>28.25</v>
      </c>
      <c r="R15" s="3">
        <f t="shared" si="0"/>
        <v>17.033333333333335</v>
      </c>
      <c r="S15" s="27">
        <f t="shared" si="1"/>
        <v>0.27858974358974464</v>
      </c>
    </row>
    <row r="16" spans="1:19" ht="14.4" x14ac:dyDescent="0.3">
      <c r="A16" s="26">
        <v>12</v>
      </c>
      <c r="B16" s="31" t="s">
        <v>43</v>
      </c>
      <c r="C16" s="27">
        <v>15.475000000000001</v>
      </c>
      <c r="D16" s="27">
        <v>16.024999999999999</v>
      </c>
      <c r="E16" s="27">
        <v>15.225000000000001</v>
      </c>
      <c r="F16" s="27">
        <v>11.725000000000001</v>
      </c>
      <c r="G16" s="27">
        <v>9.6000000000000014</v>
      </c>
      <c r="H16" s="27">
        <v>16.274999999999999</v>
      </c>
      <c r="I16" s="27">
        <v>16.725000000000001</v>
      </c>
      <c r="J16" s="27">
        <v>16.700000000000003</v>
      </c>
      <c r="K16" s="27">
        <v>16.5</v>
      </c>
      <c r="L16" s="27">
        <v>16.674999999999997</v>
      </c>
      <c r="M16" s="27">
        <v>14.175000000000001</v>
      </c>
      <c r="N16" s="27">
        <v>15.100000000000001</v>
      </c>
      <c r="O16" s="27">
        <v>17.75</v>
      </c>
      <c r="P16" s="27">
        <v>17.850000000000001</v>
      </c>
      <c r="Q16" s="27">
        <v>26.550000000000004</v>
      </c>
      <c r="R16" s="3">
        <f t="shared" si="0"/>
        <v>16.15666666666667</v>
      </c>
      <c r="S16" s="27">
        <f t="shared" si="1"/>
        <v>-0.59807692307692051</v>
      </c>
    </row>
    <row r="17" spans="1:19" ht="14.4" x14ac:dyDescent="0.3">
      <c r="A17" s="26">
        <v>13</v>
      </c>
      <c r="B17" s="31" t="s">
        <v>78</v>
      </c>
      <c r="C17" s="27">
        <v>15.674999999999997</v>
      </c>
      <c r="D17" s="27">
        <v>16.25</v>
      </c>
      <c r="E17" s="27">
        <v>15.399999999999995</v>
      </c>
      <c r="F17" s="27">
        <v>12.7</v>
      </c>
      <c r="G17" s="27">
        <v>13.55</v>
      </c>
      <c r="H17" s="27">
        <v>16.649999999999999</v>
      </c>
      <c r="I17" s="27">
        <v>16.55</v>
      </c>
      <c r="J17" s="27">
        <v>16.775000000000002</v>
      </c>
      <c r="K17" s="27">
        <v>17.225000000000001</v>
      </c>
      <c r="L17" s="27">
        <v>17.05</v>
      </c>
      <c r="M17" s="27">
        <v>14.275000000000002</v>
      </c>
      <c r="N17" s="27">
        <v>15.2</v>
      </c>
      <c r="O17" s="27">
        <v>17.700000000000003</v>
      </c>
      <c r="P17" s="27">
        <v>20.5</v>
      </c>
      <c r="Q17" s="27">
        <v>27.824999999999999</v>
      </c>
      <c r="R17" s="3">
        <f t="shared" si="0"/>
        <v>16.888333333333332</v>
      </c>
      <c r="S17" s="27">
        <f t="shared" si="1"/>
        <v>0.13358974358974152</v>
      </c>
    </row>
    <row r="18" spans="1:19" x14ac:dyDescent="0.25">
      <c r="A18" s="16"/>
      <c r="B18" s="4" t="s">
        <v>2</v>
      </c>
      <c r="C18" s="3">
        <f t="shared" ref="C18:S18" si="2">AVERAGE(C5:C17)</f>
        <v>15.478846153846156</v>
      </c>
      <c r="D18" s="3">
        <f t="shared" si="2"/>
        <v>15.696153846153845</v>
      </c>
      <c r="E18" s="3">
        <f t="shared" si="2"/>
        <v>15.759615384615385</v>
      </c>
      <c r="F18" s="3">
        <f t="shared" si="2"/>
        <v>11.899999999999997</v>
      </c>
      <c r="G18" s="3">
        <f t="shared" si="2"/>
        <v>13.417307692307693</v>
      </c>
      <c r="H18" s="3">
        <f t="shared" si="2"/>
        <v>16.676923076923078</v>
      </c>
      <c r="I18" s="3">
        <f t="shared" si="2"/>
        <v>16.786538461538463</v>
      </c>
      <c r="J18" s="3">
        <f t="shared" si="2"/>
        <v>16.775000000000002</v>
      </c>
      <c r="K18" s="3">
        <f t="shared" si="2"/>
        <v>17.071153846153848</v>
      </c>
      <c r="L18" s="3">
        <f t="shared" si="2"/>
        <v>16.819230769230771</v>
      </c>
      <c r="M18" s="3">
        <f t="shared" si="2"/>
        <v>14.25</v>
      </c>
      <c r="N18" s="3">
        <f t="shared" si="2"/>
        <v>15.188461538461535</v>
      </c>
      <c r="O18" s="3">
        <f t="shared" si="2"/>
        <v>18.574999999999996</v>
      </c>
      <c r="P18" s="3">
        <f t="shared" si="2"/>
        <v>19.898076923076921</v>
      </c>
      <c r="Q18" s="3">
        <f t="shared" si="2"/>
        <v>27.02884615384615</v>
      </c>
      <c r="R18" s="3">
        <f t="shared" si="2"/>
        <v>16.75474358974359</v>
      </c>
      <c r="S18" s="3">
        <f t="shared" si="2"/>
        <v>-1.0931426704001542E-15</v>
      </c>
    </row>
    <row r="19" spans="1:19" x14ac:dyDescent="0.25">
      <c r="A19" s="16"/>
      <c r="B19" s="4" t="s">
        <v>4</v>
      </c>
      <c r="C19" s="3">
        <f t="shared" ref="C19:R19" si="3">MAX(C5:C17)</f>
        <v>15.949999999999996</v>
      </c>
      <c r="D19" s="3">
        <f t="shared" si="3"/>
        <v>17.125</v>
      </c>
      <c r="E19" s="3">
        <f t="shared" si="3"/>
        <v>18.074999999999996</v>
      </c>
      <c r="F19" s="3">
        <f t="shared" si="3"/>
        <v>12.7</v>
      </c>
      <c r="G19" s="3">
        <f t="shared" si="3"/>
        <v>14.899999999999999</v>
      </c>
      <c r="H19" s="3">
        <f t="shared" si="3"/>
        <v>18.175000000000001</v>
      </c>
      <c r="I19" s="3">
        <f t="shared" si="3"/>
        <v>18.5</v>
      </c>
      <c r="J19" s="3">
        <f t="shared" si="3"/>
        <v>18.125</v>
      </c>
      <c r="K19" s="3">
        <f t="shared" si="3"/>
        <v>18.524999999999999</v>
      </c>
      <c r="L19" s="3">
        <f t="shared" si="3"/>
        <v>18.125</v>
      </c>
      <c r="M19" s="3">
        <f t="shared" si="3"/>
        <v>14.625</v>
      </c>
      <c r="N19" s="3">
        <f t="shared" si="3"/>
        <v>15.574999999999999</v>
      </c>
      <c r="O19" s="3">
        <f t="shared" si="3"/>
        <v>20.324999999999999</v>
      </c>
      <c r="P19" s="3">
        <f t="shared" si="3"/>
        <v>22.25</v>
      </c>
      <c r="Q19" s="3">
        <f t="shared" si="3"/>
        <v>29.074999999999996</v>
      </c>
      <c r="R19" s="3">
        <f t="shared" si="3"/>
        <v>17.943333333333335</v>
      </c>
      <c r="S19" s="27"/>
    </row>
    <row r="20" spans="1:19" x14ac:dyDescent="0.25">
      <c r="A20" s="16"/>
      <c r="B20" s="4" t="s">
        <v>5</v>
      </c>
      <c r="C20" s="3">
        <f t="shared" ref="C20:R20" si="4">MIN(C5:C17)</f>
        <v>14.824999999999999</v>
      </c>
      <c r="D20" s="3">
        <f t="shared" si="4"/>
        <v>14.525</v>
      </c>
      <c r="E20" s="3">
        <f t="shared" si="4"/>
        <v>14.400000000000002</v>
      </c>
      <c r="F20" s="3">
        <f t="shared" si="4"/>
        <v>11.05</v>
      </c>
      <c r="G20" s="3">
        <f t="shared" si="4"/>
        <v>9.6000000000000014</v>
      </c>
      <c r="H20" s="3">
        <f t="shared" si="4"/>
        <v>15.049999999999999</v>
      </c>
      <c r="I20" s="3">
        <f t="shared" si="4"/>
        <v>15.149999999999999</v>
      </c>
      <c r="J20" s="3">
        <f t="shared" si="4"/>
        <v>15.35</v>
      </c>
      <c r="K20" s="3">
        <f t="shared" si="4"/>
        <v>15.375</v>
      </c>
      <c r="L20" s="3">
        <f t="shared" si="4"/>
        <v>15.4</v>
      </c>
      <c r="M20" s="3">
        <f t="shared" si="4"/>
        <v>13.799999999999997</v>
      </c>
      <c r="N20" s="3">
        <f t="shared" si="4"/>
        <v>14.725</v>
      </c>
      <c r="O20" s="3">
        <f t="shared" si="4"/>
        <v>16.7</v>
      </c>
      <c r="P20" s="3">
        <f t="shared" si="4"/>
        <v>16.2</v>
      </c>
      <c r="Q20" s="3">
        <f t="shared" si="4"/>
        <v>25.450000000000003</v>
      </c>
      <c r="R20" s="3">
        <f t="shared" si="4"/>
        <v>15.621666666666663</v>
      </c>
      <c r="S20" s="27"/>
    </row>
    <row r="21" spans="1:19" ht="15.6" x14ac:dyDescent="0.35">
      <c r="A21" s="16"/>
      <c r="B21" s="16" t="s">
        <v>6</v>
      </c>
      <c r="C21" s="27">
        <v>0.39899947518296836</v>
      </c>
      <c r="D21" s="27">
        <v>0.78768420210381951</v>
      </c>
      <c r="E21" s="27">
        <v>0.76162583315080057</v>
      </c>
      <c r="F21" s="27">
        <v>0.45217257597236993</v>
      </c>
      <c r="G21" s="27">
        <v>2.6021017810517515</v>
      </c>
      <c r="H21" s="27">
        <v>0.85497102652438906</v>
      </c>
      <c r="I21" s="27">
        <v>0.52269278280095355</v>
      </c>
      <c r="J21" s="27">
        <v>0.52070960222571572</v>
      </c>
      <c r="K21" s="27">
        <v>0.63122240144452879</v>
      </c>
      <c r="L21" s="27">
        <v>0.47229368319300308</v>
      </c>
      <c r="M21" s="27">
        <v>0.4110383161324449</v>
      </c>
      <c r="N21" s="27">
        <v>0.19270840505975856</v>
      </c>
      <c r="O21" s="27">
        <v>0.7318968324094639</v>
      </c>
      <c r="P21" s="27">
        <v>1.4074500877352154</v>
      </c>
      <c r="Q21" s="27">
        <v>1.3255089181496078</v>
      </c>
      <c r="R21" s="27"/>
      <c r="S21" s="27"/>
    </row>
    <row r="22" spans="1:19" x14ac:dyDescent="0.25">
      <c r="A22" s="16"/>
      <c r="B22" s="16" t="s">
        <v>7</v>
      </c>
      <c r="C22" s="27">
        <v>1.7957782227662256</v>
      </c>
      <c r="D22" s="27">
        <v>3.4960517161154772</v>
      </c>
      <c r="E22" s="27">
        <v>3.3667821181466322</v>
      </c>
      <c r="F22" s="27">
        <v>2.6471357762690082</v>
      </c>
      <c r="G22" s="27">
        <v>13.510700304576108</v>
      </c>
      <c r="H22" s="27">
        <v>3.57153106422775</v>
      </c>
      <c r="I22" s="27">
        <v>2.1692235645275866</v>
      </c>
      <c r="J22" s="27">
        <v>2.1624795915970041</v>
      </c>
      <c r="K22" s="27">
        <v>2.5759562744382025</v>
      </c>
      <c r="L22" s="27">
        <v>1.9562527598329942</v>
      </c>
      <c r="M22" s="27">
        <v>2.0094925635796508</v>
      </c>
      <c r="N22" s="27">
        <v>0.88390548963431081</v>
      </c>
      <c r="O22" s="27">
        <v>2.7449851862741834</v>
      </c>
      <c r="P22" s="27">
        <v>4.9276613876225941</v>
      </c>
      <c r="Q22" s="27">
        <v>3.4164424361321735</v>
      </c>
      <c r="R22" s="27"/>
      <c r="S22" s="27"/>
    </row>
  </sheetData>
  <mergeCells count="4">
    <mergeCell ref="A3:S3"/>
    <mergeCell ref="A1:I1"/>
    <mergeCell ref="J1:S1"/>
    <mergeCell ref="A2:S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Munka13">
    <tabColor theme="5" tint="0.39997558519241921"/>
  </sheetPr>
  <dimension ref="A1:L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6.109375" style="25" customWidth="1"/>
    <col min="2" max="2" width="20.109375" style="25" customWidth="1"/>
    <col min="3" max="12" width="12.109375" style="25" customWidth="1"/>
    <col min="13" max="235" width="9.109375" style="25"/>
    <col min="236" max="236" width="6.109375" style="25" customWidth="1"/>
    <col min="237" max="237" width="13.88671875" style="25" customWidth="1"/>
    <col min="238" max="249" width="10.5546875" style="25" customWidth="1"/>
    <col min="250" max="251" width="12.109375" style="25" customWidth="1"/>
    <col min="252" max="491" width="9.109375" style="25"/>
    <col min="492" max="492" width="6.109375" style="25" customWidth="1"/>
    <col min="493" max="493" width="13.88671875" style="25" customWidth="1"/>
    <col min="494" max="505" width="10.5546875" style="25" customWidth="1"/>
    <col min="506" max="507" width="12.109375" style="25" customWidth="1"/>
    <col min="508" max="747" width="9.109375" style="25"/>
    <col min="748" max="748" width="6.109375" style="25" customWidth="1"/>
    <col min="749" max="749" width="13.88671875" style="25" customWidth="1"/>
    <col min="750" max="761" width="10.5546875" style="25" customWidth="1"/>
    <col min="762" max="763" width="12.109375" style="25" customWidth="1"/>
    <col min="764" max="1003" width="9.109375" style="25"/>
    <col min="1004" max="1004" width="6.109375" style="25" customWidth="1"/>
    <col min="1005" max="1005" width="13.88671875" style="25" customWidth="1"/>
    <col min="1006" max="1017" width="10.5546875" style="25" customWidth="1"/>
    <col min="1018" max="1019" width="12.109375" style="25" customWidth="1"/>
    <col min="1020" max="1259" width="9.109375" style="25"/>
    <col min="1260" max="1260" width="6.109375" style="25" customWidth="1"/>
    <col min="1261" max="1261" width="13.88671875" style="25" customWidth="1"/>
    <col min="1262" max="1273" width="10.5546875" style="25" customWidth="1"/>
    <col min="1274" max="1275" width="12.109375" style="25" customWidth="1"/>
    <col min="1276" max="1515" width="9.109375" style="25"/>
    <col min="1516" max="1516" width="6.109375" style="25" customWidth="1"/>
    <col min="1517" max="1517" width="13.88671875" style="25" customWidth="1"/>
    <col min="1518" max="1529" width="10.5546875" style="25" customWidth="1"/>
    <col min="1530" max="1531" width="12.109375" style="25" customWidth="1"/>
    <col min="1532" max="1771" width="9.109375" style="25"/>
    <col min="1772" max="1772" width="6.109375" style="25" customWidth="1"/>
    <col min="1773" max="1773" width="13.88671875" style="25" customWidth="1"/>
    <col min="1774" max="1785" width="10.5546875" style="25" customWidth="1"/>
    <col min="1786" max="1787" width="12.109375" style="25" customWidth="1"/>
    <col min="1788" max="2027" width="9.109375" style="25"/>
    <col min="2028" max="2028" width="6.109375" style="25" customWidth="1"/>
    <col min="2029" max="2029" width="13.88671875" style="25" customWidth="1"/>
    <col min="2030" max="2041" width="10.5546875" style="25" customWidth="1"/>
    <col min="2042" max="2043" width="12.109375" style="25" customWidth="1"/>
    <col min="2044" max="2283" width="9.109375" style="25"/>
    <col min="2284" max="2284" width="6.109375" style="25" customWidth="1"/>
    <col min="2285" max="2285" width="13.88671875" style="25" customWidth="1"/>
    <col min="2286" max="2297" width="10.5546875" style="25" customWidth="1"/>
    <col min="2298" max="2299" width="12.109375" style="25" customWidth="1"/>
    <col min="2300" max="2539" width="9.109375" style="25"/>
    <col min="2540" max="2540" width="6.109375" style="25" customWidth="1"/>
    <col min="2541" max="2541" width="13.88671875" style="25" customWidth="1"/>
    <col min="2542" max="2553" width="10.5546875" style="25" customWidth="1"/>
    <col min="2554" max="2555" width="12.109375" style="25" customWidth="1"/>
    <col min="2556" max="2795" width="9.109375" style="25"/>
    <col min="2796" max="2796" width="6.109375" style="25" customWidth="1"/>
    <col min="2797" max="2797" width="13.88671875" style="25" customWidth="1"/>
    <col min="2798" max="2809" width="10.5546875" style="25" customWidth="1"/>
    <col min="2810" max="2811" width="12.109375" style="25" customWidth="1"/>
    <col min="2812" max="3051" width="9.109375" style="25"/>
    <col min="3052" max="3052" width="6.109375" style="25" customWidth="1"/>
    <col min="3053" max="3053" width="13.88671875" style="25" customWidth="1"/>
    <col min="3054" max="3065" width="10.5546875" style="25" customWidth="1"/>
    <col min="3066" max="3067" width="12.109375" style="25" customWidth="1"/>
    <col min="3068" max="3307" width="9.109375" style="25"/>
    <col min="3308" max="3308" width="6.109375" style="25" customWidth="1"/>
    <col min="3309" max="3309" width="13.88671875" style="25" customWidth="1"/>
    <col min="3310" max="3321" width="10.5546875" style="25" customWidth="1"/>
    <col min="3322" max="3323" width="12.109375" style="25" customWidth="1"/>
    <col min="3324" max="3563" width="9.109375" style="25"/>
    <col min="3564" max="3564" width="6.109375" style="25" customWidth="1"/>
    <col min="3565" max="3565" width="13.88671875" style="25" customWidth="1"/>
    <col min="3566" max="3577" width="10.5546875" style="25" customWidth="1"/>
    <col min="3578" max="3579" width="12.109375" style="25" customWidth="1"/>
    <col min="3580" max="3819" width="9.109375" style="25"/>
    <col min="3820" max="3820" width="6.109375" style="25" customWidth="1"/>
    <col min="3821" max="3821" width="13.88671875" style="25" customWidth="1"/>
    <col min="3822" max="3833" width="10.5546875" style="25" customWidth="1"/>
    <col min="3834" max="3835" width="12.109375" style="25" customWidth="1"/>
    <col min="3836" max="4075" width="9.109375" style="25"/>
    <col min="4076" max="4076" width="6.109375" style="25" customWidth="1"/>
    <col min="4077" max="4077" width="13.88671875" style="25" customWidth="1"/>
    <col min="4078" max="4089" width="10.5546875" style="25" customWidth="1"/>
    <col min="4090" max="4091" width="12.109375" style="25" customWidth="1"/>
    <col min="4092" max="4331" width="9.109375" style="25"/>
    <col min="4332" max="4332" width="6.109375" style="25" customWidth="1"/>
    <col min="4333" max="4333" width="13.88671875" style="25" customWidth="1"/>
    <col min="4334" max="4345" width="10.5546875" style="25" customWidth="1"/>
    <col min="4346" max="4347" width="12.109375" style="25" customWidth="1"/>
    <col min="4348" max="4587" width="9.109375" style="25"/>
    <col min="4588" max="4588" width="6.109375" style="25" customWidth="1"/>
    <col min="4589" max="4589" width="13.88671875" style="25" customWidth="1"/>
    <col min="4590" max="4601" width="10.5546875" style="25" customWidth="1"/>
    <col min="4602" max="4603" width="12.109375" style="25" customWidth="1"/>
    <col min="4604" max="4843" width="9.109375" style="25"/>
    <col min="4844" max="4844" width="6.109375" style="25" customWidth="1"/>
    <col min="4845" max="4845" width="13.88671875" style="25" customWidth="1"/>
    <col min="4846" max="4857" width="10.5546875" style="25" customWidth="1"/>
    <col min="4858" max="4859" width="12.109375" style="25" customWidth="1"/>
    <col min="4860" max="5099" width="9.109375" style="25"/>
    <col min="5100" max="5100" width="6.109375" style="25" customWidth="1"/>
    <col min="5101" max="5101" width="13.88671875" style="25" customWidth="1"/>
    <col min="5102" max="5113" width="10.5546875" style="25" customWidth="1"/>
    <col min="5114" max="5115" width="12.109375" style="25" customWidth="1"/>
    <col min="5116" max="5355" width="9.109375" style="25"/>
    <col min="5356" max="5356" width="6.109375" style="25" customWidth="1"/>
    <col min="5357" max="5357" width="13.88671875" style="25" customWidth="1"/>
    <col min="5358" max="5369" width="10.5546875" style="25" customWidth="1"/>
    <col min="5370" max="5371" width="12.109375" style="25" customWidth="1"/>
    <col min="5372" max="5611" width="9.109375" style="25"/>
    <col min="5612" max="5612" width="6.109375" style="25" customWidth="1"/>
    <col min="5613" max="5613" width="13.88671875" style="25" customWidth="1"/>
    <col min="5614" max="5625" width="10.5546875" style="25" customWidth="1"/>
    <col min="5626" max="5627" width="12.109375" style="25" customWidth="1"/>
    <col min="5628" max="5867" width="9.109375" style="25"/>
    <col min="5868" max="5868" width="6.109375" style="25" customWidth="1"/>
    <col min="5869" max="5869" width="13.88671875" style="25" customWidth="1"/>
    <col min="5870" max="5881" width="10.5546875" style="25" customWidth="1"/>
    <col min="5882" max="5883" width="12.109375" style="25" customWidth="1"/>
    <col min="5884" max="6123" width="9.109375" style="25"/>
    <col min="6124" max="6124" width="6.109375" style="25" customWidth="1"/>
    <col min="6125" max="6125" width="13.88671875" style="25" customWidth="1"/>
    <col min="6126" max="6137" width="10.5546875" style="25" customWidth="1"/>
    <col min="6138" max="6139" width="12.109375" style="25" customWidth="1"/>
    <col min="6140" max="6379" width="9.109375" style="25"/>
    <col min="6380" max="6380" width="6.109375" style="25" customWidth="1"/>
    <col min="6381" max="6381" width="13.88671875" style="25" customWidth="1"/>
    <col min="6382" max="6393" width="10.5546875" style="25" customWidth="1"/>
    <col min="6394" max="6395" width="12.109375" style="25" customWidth="1"/>
    <col min="6396" max="6635" width="9.109375" style="25"/>
    <col min="6636" max="6636" width="6.109375" style="25" customWidth="1"/>
    <col min="6637" max="6637" width="13.88671875" style="25" customWidth="1"/>
    <col min="6638" max="6649" width="10.5546875" style="25" customWidth="1"/>
    <col min="6650" max="6651" width="12.109375" style="25" customWidth="1"/>
    <col min="6652" max="6891" width="9.109375" style="25"/>
    <col min="6892" max="6892" width="6.109375" style="25" customWidth="1"/>
    <col min="6893" max="6893" width="13.88671875" style="25" customWidth="1"/>
    <col min="6894" max="6905" width="10.5546875" style="25" customWidth="1"/>
    <col min="6906" max="6907" width="12.109375" style="25" customWidth="1"/>
    <col min="6908" max="7147" width="9.109375" style="25"/>
    <col min="7148" max="7148" width="6.109375" style="25" customWidth="1"/>
    <col min="7149" max="7149" width="13.88671875" style="25" customWidth="1"/>
    <col min="7150" max="7161" width="10.5546875" style="25" customWidth="1"/>
    <col min="7162" max="7163" width="12.109375" style="25" customWidth="1"/>
    <col min="7164" max="7403" width="9.109375" style="25"/>
    <col min="7404" max="7404" width="6.109375" style="25" customWidth="1"/>
    <col min="7405" max="7405" width="13.88671875" style="25" customWidth="1"/>
    <col min="7406" max="7417" width="10.5546875" style="25" customWidth="1"/>
    <col min="7418" max="7419" width="12.109375" style="25" customWidth="1"/>
    <col min="7420" max="7659" width="9.109375" style="25"/>
    <col min="7660" max="7660" width="6.109375" style="25" customWidth="1"/>
    <col min="7661" max="7661" width="13.88671875" style="25" customWidth="1"/>
    <col min="7662" max="7673" width="10.5546875" style="25" customWidth="1"/>
    <col min="7674" max="7675" width="12.109375" style="25" customWidth="1"/>
    <col min="7676" max="7915" width="9.109375" style="25"/>
    <col min="7916" max="7916" width="6.109375" style="25" customWidth="1"/>
    <col min="7917" max="7917" width="13.88671875" style="25" customWidth="1"/>
    <col min="7918" max="7929" width="10.5546875" style="25" customWidth="1"/>
    <col min="7930" max="7931" width="12.109375" style="25" customWidth="1"/>
    <col min="7932" max="8171" width="9.109375" style="25"/>
    <col min="8172" max="8172" width="6.109375" style="25" customWidth="1"/>
    <col min="8173" max="8173" width="13.88671875" style="25" customWidth="1"/>
    <col min="8174" max="8185" width="10.5546875" style="25" customWidth="1"/>
    <col min="8186" max="8187" width="12.109375" style="25" customWidth="1"/>
    <col min="8188" max="8427" width="9.109375" style="25"/>
    <col min="8428" max="8428" width="6.109375" style="25" customWidth="1"/>
    <col min="8429" max="8429" width="13.88671875" style="25" customWidth="1"/>
    <col min="8430" max="8441" width="10.5546875" style="25" customWidth="1"/>
    <col min="8442" max="8443" width="12.109375" style="25" customWidth="1"/>
    <col min="8444" max="8683" width="9.109375" style="25"/>
    <col min="8684" max="8684" width="6.109375" style="25" customWidth="1"/>
    <col min="8685" max="8685" width="13.88671875" style="25" customWidth="1"/>
    <col min="8686" max="8697" width="10.5546875" style="25" customWidth="1"/>
    <col min="8698" max="8699" width="12.109375" style="25" customWidth="1"/>
    <col min="8700" max="8939" width="9.109375" style="25"/>
    <col min="8940" max="8940" width="6.109375" style="25" customWidth="1"/>
    <col min="8941" max="8941" width="13.88671875" style="25" customWidth="1"/>
    <col min="8942" max="8953" width="10.5546875" style="25" customWidth="1"/>
    <col min="8954" max="8955" width="12.109375" style="25" customWidth="1"/>
    <col min="8956" max="9195" width="9.109375" style="25"/>
    <col min="9196" max="9196" width="6.109375" style="25" customWidth="1"/>
    <col min="9197" max="9197" width="13.88671875" style="25" customWidth="1"/>
    <col min="9198" max="9209" width="10.5546875" style="25" customWidth="1"/>
    <col min="9210" max="9211" width="12.109375" style="25" customWidth="1"/>
    <col min="9212" max="9451" width="9.109375" style="25"/>
    <col min="9452" max="9452" width="6.109375" style="25" customWidth="1"/>
    <col min="9453" max="9453" width="13.88671875" style="25" customWidth="1"/>
    <col min="9454" max="9465" width="10.5546875" style="25" customWidth="1"/>
    <col min="9466" max="9467" width="12.109375" style="25" customWidth="1"/>
    <col min="9468" max="9707" width="9.109375" style="25"/>
    <col min="9708" max="9708" width="6.109375" style="25" customWidth="1"/>
    <col min="9709" max="9709" width="13.88671875" style="25" customWidth="1"/>
    <col min="9710" max="9721" width="10.5546875" style="25" customWidth="1"/>
    <col min="9722" max="9723" width="12.109375" style="25" customWidth="1"/>
    <col min="9724" max="9963" width="9.109375" style="25"/>
    <col min="9964" max="9964" width="6.109375" style="25" customWidth="1"/>
    <col min="9965" max="9965" width="13.88671875" style="25" customWidth="1"/>
    <col min="9966" max="9977" width="10.5546875" style="25" customWidth="1"/>
    <col min="9978" max="9979" width="12.109375" style="25" customWidth="1"/>
    <col min="9980" max="10219" width="9.109375" style="25"/>
    <col min="10220" max="10220" width="6.109375" style="25" customWidth="1"/>
    <col min="10221" max="10221" width="13.88671875" style="25" customWidth="1"/>
    <col min="10222" max="10233" width="10.5546875" style="25" customWidth="1"/>
    <col min="10234" max="10235" width="12.109375" style="25" customWidth="1"/>
    <col min="10236" max="10475" width="9.109375" style="25"/>
    <col min="10476" max="10476" width="6.109375" style="25" customWidth="1"/>
    <col min="10477" max="10477" width="13.88671875" style="25" customWidth="1"/>
    <col min="10478" max="10489" width="10.5546875" style="25" customWidth="1"/>
    <col min="10490" max="10491" width="12.109375" style="25" customWidth="1"/>
    <col min="10492" max="10731" width="9.109375" style="25"/>
    <col min="10732" max="10732" width="6.109375" style="25" customWidth="1"/>
    <col min="10733" max="10733" width="13.88671875" style="25" customWidth="1"/>
    <col min="10734" max="10745" width="10.5546875" style="25" customWidth="1"/>
    <col min="10746" max="10747" width="12.109375" style="25" customWidth="1"/>
    <col min="10748" max="10987" width="9.109375" style="25"/>
    <col min="10988" max="10988" width="6.109375" style="25" customWidth="1"/>
    <col min="10989" max="10989" width="13.88671875" style="25" customWidth="1"/>
    <col min="10990" max="11001" width="10.5546875" style="25" customWidth="1"/>
    <col min="11002" max="11003" width="12.109375" style="25" customWidth="1"/>
    <col min="11004" max="11243" width="9.109375" style="25"/>
    <col min="11244" max="11244" width="6.109375" style="25" customWidth="1"/>
    <col min="11245" max="11245" width="13.88671875" style="25" customWidth="1"/>
    <col min="11246" max="11257" width="10.5546875" style="25" customWidth="1"/>
    <col min="11258" max="11259" width="12.109375" style="25" customWidth="1"/>
    <col min="11260" max="11499" width="9.109375" style="25"/>
    <col min="11500" max="11500" width="6.109375" style="25" customWidth="1"/>
    <col min="11501" max="11501" width="13.88671875" style="25" customWidth="1"/>
    <col min="11502" max="11513" width="10.5546875" style="25" customWidth="1"/>
    <col min="11514" max="11515" width="12.109375" style="25" customWidth="1"/>
    <col min="11516" max="11755" width="9.109375" style="25"/>
    <col min="11756" max="11756" width="6.109375" style="25" customWidth="1"/>
    <col min="11757" max="11757" width="13.88671875" style="25" customWidth="1"/>
    <col min="11758" max="11769" width="10.5546875" style="25" customWidth="1"/>
    <col min="11770" max="11771" width="12.109375" style="25" customWidth="1"/>
    <col min="11772" max="12011" width="9.109375" style="25"/>
    <col min="12012" max="12012" width="6.109375" style="25" customWidth="1"/>
    <col min="12013" max="12013" width="13.88671875" style="25" customWidth="1"/>
    <col min="12014" max="12025" width="10.5546875" style="25" customWidth="1"/>
    <col min="12026" max="12027" width="12.109375" style="25" customWidth="1"/>
    <col min="12028" max="12267" width="9.109375" style="25"/>
    <col min="12268" max="12268" width="6.109375" style="25" customWidth="1"/>
    <col min="12269" max="12269" width="13.88671875" style="25" customWidth="1"/>
    <col min="12270" max="12281" width="10.5546875" style="25" customWidth="1"/>
    <col min="12282" max="12283" width="12.109375" style="25" customWidth="1"/>
    <col min="12284" max="12523" width="9.109375" style="25"/>
    <col min="12524" max="12524" width="6.109375" style="25" customWidth="1"/>
    <col min="12525" max="12525" width="13.88671875" style="25" customWidth="1"/>
    <col min="12526" max="12537" width="10.5546875" style="25" customWidth="1"/>
    <col min="12538" max="12539" width="12.109375" style="25" customWidth="1"/>
    <col min="12540" max="12779" width="9.109375" style="25"/>
    <col min="12780" max="12780" width="6.109375" style="25" customWidth="1"/>
    <col min="12781" max="12781" width="13.88671875" style="25" customWidth="1"/>
    <col min="12782" max="12793" width="10.5546875" style="25" customWidth="1"/>
    <col min="12794" max="12795" width="12.109375" style="25" customWidth="1"/>
    <col min="12796" max="13035" width="9.109375" style="25"/>
    <col min="13036" max="13036" width="6.109375" style="25" customWidth="1"/>
    <col min="13037" max="13037" width="13.88671875" style="25" customWidth="1"/>
    <col min="13038" max="13049" width="10.5546875" style="25" customWidth="1"/>
    <col min="13050" max="13051" width="12.109375" style="25" customWidth="1"/>
    <col min="13052" max="13291" width="9.109375" style="25"/>
    <col min="13292" max="13292" width="6.109375" style="25" customWidth="1"/>
    <col min="13293" max="13293" width="13.88671875" style="25" customWidth="1"/>
    <col min="13294" max="13305" width="10.5546875" style="25" customWidth="1"/>
    <col min="13306" max="13307" width="12.109375" style="25" customWidth="1"/>
    <col min="13308" max="13547" width="9.109375" style="25"/>
    <col min="13548" max="13548" width="6.109375" style="25" customWidth="1"/>
    <col min="13549" max="13549" width="13.88671875" style="25" customWidth="1"/>
    <col min="13550" max="13561" width="10.5546875" style="25" customWidth="1"/>
    <col min="13562" max="13563" width="12.109375" style="25" customWidth="1"/>
    <col min="13564" max="13803" width="9.109375" style="25"/>
    <col min="13804" max="13804" width="6.109375" style="25" customWidth="1"/>
    <col min="13805" max="13805" width="13.88671875" style="25" customWidth="1"/>
    <col min="13806" max="13817" width="10.5546875" style="25" customWidth="1"/>
    <col min="13818" max="13819" width="12.109375" style="25" customWidth="1"/>
    <col min="13820" max="14059" width="9.109375" style="25"/>
    <col min="14060" max="14060" width="6.109375" style="25" customWidth="1"/>
    <col min="14061" max="14061" width="13.88671875" style="25" customWidth="1"/>
    <col min="14062" max="14073" width="10.5546875" style="25" customWidth="1"/>
    <col min="14074" max="14075" width="12.109375" style="25" customWidth="1"/>
    <col min="14076" max="14315" width="9.109375" style="25"/>
    <col min="14316" max="14316" width="6.109375" style="25" customWidth="1"/>
    <col min="14317" max="14317" width="13.88671875" style="25" customWidth="1"/>
    <col min="14318" max="14329" width="10.5546875" style="25" customWidth="1"/>
    <col min="14330" max="14331" width="12.109375" style="25" customWidth="1"/>
    <col min="14332" max="14571" width="9.109375" style="25"/>
    <col min="14572" max="14572" width="6.109375" style="25" customWidth="1"/>
    <col min="14573" max="14573" width="13.88671875" style="25" customWidth="1"/>
    <col min="14574" max="14585" width="10.5546875" style="25" customWidth="1"/>
    <col min="14586" max="14587" width="12.109375" style="25" customWidth="1"/>
    <col min="14588" max="14827" width="9.109375" style="25"/>
    <col min="14828" max="14828" width="6.109375" style="25" customWidth="1"/>
    <col min="14829" max="14829" width="13.88671875" style="25" customWidth="1"/>
    <col min="14830" max="14841" width="10.5546875" style="25" customWidth="1"/>
    <col min="14842" max="14843" width="12.109375" style="25" customWidth="1"/>
    <col min="14844" max="15083" width="9.109375" style="25"/>
    <col min="15084" max="15084" width="6.109375" style="25" customWidth="1"/>
    <col min="15085" max="15085" width="13.88671875" style="25" customWidth="1"/>
    <col min="15086" max="15097" width="10.5546875" style="25" customWidth="1"/>
    <col min="15098" max="15099" width="12.109375" style="25" customWidth="1"/>
    <col min="15100" max="15339" width="9.109375" style="25"/>
    <col min="15340" max="15340" width="6.109375" style="25" customWidth="1"/>
    <col min="15341" max="15341" width="13.88671875" style="25" customWidth="1"/>
    <col min="15342" max="15353" width="10.5546875" style="25" customWidth="1"/>
    <col min="15354" max="15355" width="12.109375" style="25" customWidth="1"/>
    <col min="15356" max="15595" width="9.109375" style="25"/>
    <col min="15596" max="15596" width="6.109375" style="25" customWidth="1"/>
    <col min="15597" max="15597" width="13.88671875" style="25" customWidth="1"/>
    <col min="15598" max="15609" width="10.5546875" style="25" customWidth="1"/>
    <col min="15610" max="15611" width="12.109375" style="25" customWidth="1"/>
    <col min="15612" max="15851" width="9.109375" style="25"/>
    <col min="15852" max="15852" width="6.109375" style="25" customWidth="1"/>
    <col min="15853" max="15853" width="13.88671875" style="25" customWidth="1"/>
    <col min="15854" max="15865" width="10.5546875" style="25" customWidth="1"/>
    <col min="15866" max="15867" width="12.109375" style="25" customWidth="1"/>
    <col min="15868" max="16107" width="9.109375" style="25"/>
    <col min="16108" max="16108" width="6.109375" style="25" customWidth="1"/>
    <col min="16109" max="16109" width="13.88671875" style="25" customWidth="1"/>
    <col min="16110" max="16121" width="10.5546875" style="25" customWidth="1"/>
    <col min="16122" max="16123" width="12.109375" style="25" customWidth="1"/>
    <col min="16124" max="16384" width="9.109375" style="25"/>
  </cols>
  <sheetData>
    <row r="1" spans="1:12" x14ac:dyDescent="0.25">
      <c r="A1" s="85" t="s">
        <v>56</v>
      </c>
      <c r="B1" s="85"/>
      <c r="C1" s="85"/>
      <c r="D1" s="85"/>
      <c r="E1" s="85"/>
      <c r="F1" s="85"/>
      <c r="G1" s="85" t="s">
        <v>57</v>
      </c>
      <c r="H1" s="85"/>
      <c r="I1" s="85"/>
      <c r="J1" s="85"/>
      <c r="K1" s="85"/>
      <c r="L1" s="85"/>
    </row>
    <row r="2" spans="1:12" x14ac:dyDescent="0.25">
      <c r="A2" s="87" t="s">
        <v>33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</row>
    <row r="3" spans="1:12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63</v>
      </c>
      <c r="C5" s="27">
        <v>1.0724090597117364</v>
      </c>
      <c r="D5" s="27">
        <v>0.25510204081632654</v>
      </c>
      <c r="E5" s="27">
        <v>0.25252525252525254</v>
      </c>
      <c r="F5" s="27">
        <v>29.096868360720293</v>
      </c>
      <c r="G5" s="27">
        <v>1.1174928379984561</v>
      </c>
      <c r="H5" s="27">
        <v>0</v>
      </c>
      <c r="I5" s="27">
        <v>0.80645161290322576</v>
      </c>
      <c r="J5" s="27">
        <v>0</v>
      </c>
      <c r="K5" s="3">
        <f t="shared" ref="K5:K16" si="0">AVERAGE(C5:J5)</f>
        <v>4.0751061455844111</v>
      </c>
      <c r="L5" s="27">
        <f t="shared" ref="L5:L16" si="1">+(K5-$K$17)</f>
        <v>-1.1698210402159797</v>
      </c>
    </row>
    <row r="6" spans="1:12" ht="14.4" x14ac:dyDescent="0.3">
      <c r="A6" s="26">
        <v>2</v>
      </c>
      <c r="B6" s="31" t="s">
        <v>47</v>
      </c>
      <c r="C6" s="27">
        <v>0.75757575757575757</v>
      </c>
      <c r="D6" s="27">
        <v>0.25</v>
      </c>
      <c r="E6" s="27">
        <v>0.76020408163265296</v>
      </c>
      <c r="F6" s="27">
        <v>72.656804943490613</v>
      </c>
      <c r="G6" s="27">
        <v>1.1825501960179619</v>
      </c>
      <c r="H6" s="27">
        <v>0</v>
      </c>
      <c r="I6" s="27">
        <v>0</v>
      </c>
      <c r="J6" s="27">
        <v>0.29761904761904762</v>
      </c>
      <c r="K6" s="3">
        <f t="shared" si="0"/>
        <v>9.4880942532920045</v>
      </c>
      <c r="L6" s="27">
        <f t="shared" si="1"/>
        <v>4.2431670674916138</v>
      </c>
    </row>
    <row r="7" spans="1:12" ht="14.4" x14ac:dyDescent="0.3">
      <c r="A7" s="26">
        <v>3</v>
      </c>
      <c r="B7" s="31" t="s">
        <v>11</v>
      </c>
      <c r="C7" s="27">
        <v>1.0526315789473684</v>
      </c>
      <c r="D7" s="27">
        <v>0.26881720430107531</v>
      </c>
      <c r="E7" s="27">
        <v>0</v>
      </c>
      <c r="F7" s="27">
        <v>55.936285728038087</v>
      </c>
      <c r="G7" s="27">
        <v>1.1634932934816702</v>
      </c>
      <c r="H7" s="27">
        <v>0</v>
      </c>
      <c r="I7" s="27">
        <v>0</v>
      </c>
      <c r="J7" s="27">
        <v>0</v>
      </c>
      <c r="K7" s="3">
        <f t="shared" si="0"/>
        <v>7.3026534755960251</v>
      </c>
      <c r="L7" s="27">
        <f t="shared" si="1"/>
        <v>2.0577262897956343</v>
      </c>
    </row>
    <row r="8" spans="1:12" ht="14.4" x14ac:dyDescent="0.3">
      <c r="A8" s="26">
        <v>4</v>
      </c>
      <c r="B8" s="31" t="s">
        <v>64</v>
      </c>
      <c r="C8" s="27">
        <v>0.27173913043478259</v>
      </c>
      <c r="D8" s="27">
        <v>0.5181486254295532</v>
      </c>
      <c r="E8" s="27">
        <v>0.5457997152349312</v>
      </c>
      <c r="F8" s="27">
        <v>30.272377251148598</v>
      </c>
      <c r="G8" s="27">
        <v>1.1285681008416604</v>
      </c>
      <c r="H8" s="27">
        <v>0</v>
      </c>
      <c r="I8" s="27">
        <v>0.27173913043478259</v>
      </c>
      <c r="J8" s="27">
        <v>0</v>
      </c>
      <c r="K8" s="3">
        <f t="shared" si="0"/>
        <v>4.1260464941905379</v>
      </c>
      <c r="L8" s="27">
        <f t="shared" si="1"/>
        <v>-1.1188806916098528</v>
      </c>
    </row>
    <row r="9" spans="1:12" ht="14.4" x14ac:dyDescent="0.3">
      <c r="A9" s="26">
        <v>5</v>
      </c>
      <c r="B9" s="31" t="s">
        <v>65</v>
      </c>
      <c r="C9" s="27">
        <v>0.25510204081632654</v>
      </c>
      <c r="D9" s="27">
        <v>0.76578468802841604</v>
      </c>
      <c r="E9" s="27">
        <v>0.51283399957921305</v>
      </c>
      <c r="F9" s="27">
        <v>34.254740912256352</v>
      </c>
      <c r="G9" s="27">
        <v>1.2074736202260739</v>
      </c>
      <c r="H9" s="27">
        <v>0</v>
      </c>
      <c r="I9" s="27">
        <v>0</v>
      </c>
      <c r="J9" s="27">
        <v>0</v>
      </c>
      <c r="K9" s="3">
        <f t="shared" si="0"/>
        <v>4.6244919076132982</v>
      </c>
      <c r="L9" s="27">
        <f t="shared" si="1"/>
        <v>-0.62043527818709254</v>
      </c>
    </row>
    <row r="10" spans="1:12" ht="14.4" x14ac:dyDescent="0.3">
      <c r="A10" s="26">
        <v>6</v>
      </c>
      <c r="B10" s="31" t="s">
        <v>66</v>
      </c>
      <c r="C10" s="27">
        <v>0.25510204081632654</v>
      </c>
      <c r="D10" s="27">
        <v>1.0453460230245946</v>
      </c>
      <c r="E10" s="27">
        <v>0</v>
      </c>
      <c r="F10" s="27">
        <v>30.673463962937646</v>
      </c>
      <c r="G10" s="27">
        <v>1.1727513980038515</v>
      </c>
      <c r="H10" s="27">
        <v>0</v>
      </c>
      <c r="I10" s="27">
        <v>0</v>
      </c>
      <c r="J10" s="27">
        <v>0.29411764705882354</v>
      </c>
      <c r="K10" s="3">
        <f t="shared" si="0"/>
        <v>4.1800976339801554</v>
      </c>
      <c r="L10" s="27">
        <f t="shared" si="1"/>
        <v>-1.0648295518202353</v>
      </c>
    </row>
    <row r="11" spans="1:12" ht="14.4" x14ac:dyDescent="0.3">
      <c r="A11" s="26">
        <v>7</v>
      </c>
      <c r="B11" s="31" t="s">
        <v>67</v>
      </c>
      <c r="C11" s="27">
        <v>0.79227323628219481</v>
      </c>
      <c r="D11" s="27">
        <v>0</v>
      </c>
      <c r="E11" s="27">
        <v>0.5025252525252526</v>
      </c>
      <c r="F11" s="27">
        <v>3.0934343434343434</v>
      </c>
      <c r="G11" s="27">
        <v>1.1657431987488167</v>
      </c>
      <c r="H11" s="27">
        <v>0</v>
      </c>
      <c r="I11" s="27">
        <v>1.5419989367357789</v>
      </c>
      <c r="J11" s="27">
        <v>0</v>
      </c>
      <c r="K11" s="3">
        <f t="shared" si="0"/>
        <v>0.88699687096579827</v>
      </c>
      <c r="L11" s="27">
        <f t="shared" si="1"/>
        <v>-4.3579303148345927</v>
      </c>
    </row>
    <row r="12" spans="1:12" ht="14.4" x14ac:dyDescent="0.3">
      <c r="A12" s="26">
        <v>8</v>
      </c>
      <c r="B12" s="31" t="s">
        <v>68</v>
      </c>
      <c r="C12" s="27">
        <v>0.25773195876288657</v>
      </c>
      <c r="D12" s="27">
        <v>0</v>
      </c>
      <c r="E12" s="27">
        <v>0.78125</v>
      </c>
      <c r="F12" s="27">
        <v>18.004242442483854</v>
      </c>
      <c r="G12" s="27">
        <v>1.0990980345819057</v>
      </c>
      <c r="H12" s="27">
        <v>0</v>
      </c>
      <c r="I12" s="27">
        <v>0.26315789473684209</v>
      </c>
      <c r="J12" s="27">
        <v>0</v>
      </c>
      <c r="K12" s="3">
        <f t="shared" si="0"/>
        <v>2.5506850413206861</v>
      </c>
      <c r="L12" s="27">
        <f t="shared" si="1"/>
        <v>-2.6942421444797047</v>
      </c>
    </row>
    <row r="13" spans="1:12" ht="14.4" x14ac:dyDescent="0.3">
      <c r="A13" s="26">
        <v>9</v>
      </c>
      <c r="B13" s="31" t="s">
        <v>69</v>
      </c>
      <c r="C13" s="27">
        <v>1.2940292096219932</v>
      </c>
      <c r="D13" s="27">
        <v>0.25773195876288657</v>
      </c>
      <c r="E13" s="27">
        <v>0</v>
      </c>
      <c r="F13" s="27">
        <v>60.846774193548384</v>
      </c>
      <c r="G13" s="27">
        <v>1.2384291468052699</v>
      </c>
      <c r="H13" s="27">
        <v>0</v>
      </c>
      <c r="I13" s="27">
        <v>0.76530612244897955</v>
      </c>
      <c r="J13" s="27">
        <v>0</v>
      </c>
      <c r="K13" s="3">
        <f t="shared" si="0"/>
        <v>8.0502838288984382</v>
      </c>
      <c r="L13" s="27">
        <f t="shared" si="1"/>
        <v>2.8053566430980474</v>
      </c>
    </row>
    <row r="14" spans="1:12" ht="14.4" x14ac:dyDescent="0.3">
      <c r="A14" s="26">
        <v>10</v>
      </c>
      <c r="B14" s="31" t="s">
        <v>70</v>
      </c>
      <c r="C14" s="27">
        <v>1.8019836523125996</v>
      </c>
      <c r="D14" s="27">
        <v>0.5025252525252526</v>
      </c>
      <c r="E14" s="27">
        <v>2.0383989272059964</v>
      </c>
      <c r="F14" s="27">
        <v>24.085884353741495</v>
      </c>
      <c r="G14" s="27">
        <v>1.2246480870829344</v>
      </c>
      <c r="H14" s="27">
        <v>0</v>
      </c>
      <c r="I14" s="27">
        <v>2.0364450127877238</v>
      </c>
      <c r="J14" s="27">
        <v>1.1038961038961039</v>
      </c>
      <c r="K14" s="3">
        <f t="shared" si="0"/>
        <v>4.0992226736940127</v>
      </c>
      <c r="L14" s="27">
        <f t="shared" si="1"/>
        <v>-1.145704512106378</v>
      </c>
    </row>
    <row r="15" spans="1:12" ht="14.4" x14ac:dyDescent="0.3">
      <c r="A15" s="26">
        <v>11</v>
      </c>
      <c r="B15" s="31" t="s">
        <v>46</v>
      </c>
      <c r="C15" s="27">
        <v>0.78399122807017529</v>
      </c>
      <c r="D15" s="27">
        <v>0.25773195876288657</v>
      </c>
      <c r="E15" s="27">
        <v>0.76272933415790556</v>
      </c>
      <c r="F15" s="27">
        <v>62.452887877402134</v>
      </c>
      <c r="G15" s="27">
        <v>1.1475266448254822</v>
      </c>
      <c r="H15" s="27">
        <v>0</v>
      </c>
      <c r="I15" s="27">
        <v>0.24752475247524752</v>
      </c>
      <c r="J15" s="27">
        <v>0</v>
      </c>
      <c r="K15" s="3">
        <f t="shared" si="0"/>
        <v>8.206548974461727</v>
      </c>
      <c r="L15" s="27">
        <f t="shared" si="1"/>
        <v>2.9616217886613363</v>
      </c>
    </row>
    <row r="16" spans="1:12" ht="14.4" x14ac:dyDescent="0.3">
      <c r="A16" s="26">
        <v>12</v>
      </c>
      <c r="B16" s="31" t="s">
        <v>71</v>
      </c>
      <c r="C16" s="27">
        <v>1.0204081632653061</v>
      </c>
      <c r="D16" s="27">
        <v>0.25510204081632654</v>
      </c>
      <c r="E16" s="27">
        <v>0.76041666666666663</v>
      </c>
      <c r="F16" s="27">
        <v>38.589498299319729</v>
      </c>
      <c r="G16" s="27">
        <v>1.1240996033261517</v>
      </c>
      <c r="H16" s="27">
        <v>0</v>
      </c>
      <c r="I16" s="27">
        <v>1.0416666666666665</v>
      </c>
      <c r="J16" s="27">
        <v>0</v>
      </c>
      <c r="K16" s="3">
        <f t="shared" si="0"/>
        <v>5.3488989300076053</v>
      </c>
      <c r="L16" s="27">
        <f t="shared" si="1"/>
        <v>0.10397174420721456</v>
      </c>
    </row>
    <row r="17" spans="1:12" x14ac:dyDescent="0.25">
      <c r="A17" s="16"/>
      <c r="B17" s="4" t="s">
        <v>2</v>
      </c>
      <c r="C17" s="3">
        <f t="shared" ref="C17:L17" si="2">AVERAGE(C5:C16)</f>
        <v>0.80124808805145464</v>
      </c>
      <c r="D17" s="3">
        <f t="shared" si="2"/>
        <v>0.3646908160389431</v>
      </c>
      <c r="E17" s="3">
        <f t="shared" si="2"/>
        <v>0.5763902691273225</v>
      </c>
      <c r="F17" s="3">
        <f t="shared" si="2"/>
        <v>38.330271889043466</v>
      </c>
      <c r="G17" s="3">
        <f t="shared" si="2"/>
        <v>1.1643228468283529</v>
      </c>
      <c r="H17" s="3">
        <f t="shared" si="2"/>
        <v>0</v>
      </c>
      <c r="I17" s="3">
        <f t="shared" si="2"/>
        <v>0.58119084409910393</v>
      </c>
      <c r="J17" s="3">
        <f t="shared" si="2"/>
        <v>0.14130273321449793</v>
      </c>
      <c r="K17" s="3">
        <f t="shared" si="2"/>
        <v>5.2449271858003907</v>
      </c>
      <c r="L17" s="3">
        <f t="shared" si="2"/>
        <v>8.8817841970012523E-16</v>
      </c>
    </row>
    <row r="18" spans="1:12" x14ac:dyDescent="0.25">
      <c r="A18" s="16"/>
      <c r="B18" s="4" t="s">
        <v>4</v>
      </c>
      <c r="C18" s="3">
        <f t="shared" ref="C18:K18" si="3">MAX(C5:C16)</f>
        <v>1.8019836523125996</v>
      </c>
      <c r="D18" s="3">
        <f t="shared" si="3"/>
        <v>1.0453460230245946</v>
      </c>
      <c r="E18" s="3">
        <f t="shared" si="3"/>
        <v>2.0383989272059964</v>
      </c>
      <c r="F18" s="3">
        <f t="shared" si="3"/>
        <v>72.656804943490613</v>
      </c>
      <c r="G18" s="3">
        <f t="shared" si="3"/>
        <v>1.2384291468052699</v>
      </c>
      <c r="H18" s="3">
        <f t="shared" si="3"/>
        <v>0</v>
      </c>
      <c r="I18" s="3">
        <f t="shared" si="3"/>
        <v>2.0364450127877238</v>
      </c>
      <c r="J18" s="3">
        <f t="shared" si="3"/>
        <v>1.1038961038961039</v>
      </c>
      <c r="K18" s="3">
        <f t="shared" si="3"/>
        <v>9.4880942532920045</v>
      </c>
      <c r="L18" s="27"/>
    </row>
    <row r="19" spans="1:12" x14ac:dyDescent="0.25">
      <c r="A19" s="16"/>
      <c r="B19" s="4" t="s">
        <v>5</v>
      </c>
      <c r="C19" s="3">
        <f t="shared" ref="C19:K19" si="4">MIN(C5:C16)</f>
        <v>0.25510204081632654</v>
      </c>
      <c r="D19" s="3">
        <f t="shared" si="4"/>
        <v>0</v>
      </c>
      <c r="E19" s="3">
        <f t="shared" si="4"/>
        <v>0</v>
      </c>
      <c r="F19" s="3">
        <f t="shared" si="4"/>
        <v>3.0934343434343434</v>
      </c>
      <c r="G19" s="3">
        <f t="shared" si="4"/>
        <v>1.0990980345819057</v>
      </c>
      <c r="H19" s="3">
        <f t="shared" si="4"/>
        <v>0</v>
      </c>
      <c r="I19" s="3">
        <f t="shared" si="4"/>
        <v>0</v>
      </c>
      <c r="J19" s="3">
        <f t="shared" si="4"/>
        <v>0</v>
      </c>
      <c r="K19" s="3">
        <f t="shared" si="4"/>
        <v>0.88699687096579827</v>
      </c>
      <c r="L19" s="27"/>
    </row>
    <row r="20" spans="1:12" ht="15.6" x14ac:dyDescent="0.35">
      <c r="A20" s="16"/>
      <c r="B20" s="16" t="s">
        <v>6</v>
      </c>
      <c r="C20" s="27" t="s">
        <v>83</v>
      </c>
      <c r="D20" s="27" t="s">
        <v>83</v>
      </c>
      <c r="E20" s="27" t="s">
        <v>83</v>
      </c>
      <c r="F20" s="27">
        <v>35.952607017590296</v>
      </c>
      <c r="G20" s="27">
        <v>7.897282649855171E-2</v>
      </c>
      <c r="H20" s="27">
        <v>0</v>
      </c>
      <c r="I20" s="27" t="s">
        <v>83</v>
      </c>
      <c r="J20" s="27" t="s">
        <v>83</v>
      </c>
      <c r="K20" s="27"/>
      <c r="L20" s="27"/>
    </row>
    <row r="21" spans="1:12" x14ac:dyDescent="0.25">
      <c r="A21" s="16"/>
      <c r="B21" s="16" t="s">
        <v>7</v>
      </c>
      <c r="C21" s="27">
        <v>158.2121255216546</v>
      </c>
      <c r="D21" s="27">
        <v>146.96195290199881</v>
      </c>
      <c r="E21" s="27">
        <v>143.234533434893</v>
      </c>
      <c r="F21" s="27">
        <v>65.344260549441444</v>
      </c>
      <c r="G21" s="27">
        <v>4.7252329366171031</v>
      </c>
      <c r="H21" s="27">
        <v>0</v>
      </c>
      <c r="I21" s="27">
        <v>247.28321514796681</v>
      </c>
      <c r="J21" s="27">
        <v>317.70953004319324</v>
      </c>
      <c r="K21" s="27"/>
      <c r="L21" s="27"/>
    </row>
  </sheetData>
  <mergeCells count="4">
    <mergeCell ref="A3:L3"/>
    <mergeCell ref="A1:F1"/>
    <mergeCell ref="G1:L1"/>
    <mergeCell ref="A2:L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Munka14">
    <tabColor theme="5" tint="0.39997558519241921"/>
  </sheetPr>
  <dimension ref="A1:L22"/>
  <sheetViews>
    <sheetView zoomScale="75" zoomScaleNormal="75" workbookViewId="0">
      <selection activeCell="A24" sqref="A24:XFD24"/>
    </sheetView>
  </sheetViews>
  <sheetFormatPr defaultRowHeight="13.8" x14ac:dyDescent="0.25"/>
  <cols>
    <col min="1" max="1" width="6.109375" style="25" customWidth="1"/>
    <col min="2" max="2" width="19.44140625" style="25" customWidth="1"/>
    <col min="3" max="12" width="11.6640625" style="25" customWidth="1"/>
    <col min="13" max="235" width="9.109375" style="25"/>
    <col min="236" max="236" width="6.109375" style="25" customWidth="1"/>
    <col min="237" max="237" width="13.88671875" style="25" customWidth="1"/>
    <col min="238" max="249" width="10.5546875" style="25" customWidth="1"/>
    <col min="250" max="251" width="12.109375" style="25" customWidth="1"/>
    <col min="252" max="491" width="9.109375" style="25"/>
    <col min="492" max="492" width="6.109375" style="25" customWidth="1"/>
    <col min="493" max="493" width="13.88671875" style="25" customWidth="1"/>
    <col min="494" max="505" width="10.5546875" style="25" customWidth="1"/>
    <col min="506" max="507" width="12.109375" style="25" customWidth="1"/>
    <col min="508" max="747" width="9.109375" style="25"/>
    <col min="748" max="748" width="6.109375" style="25" customWidth="1"/>
    <col min="749" max="749" width="13.88671875" style="25" customWidth="1"/>
    <col min="750" max="761" width="10.5546875" style="25" customWidth="1"/>
    <col min="762" max="763" width="12.109375" style="25" customWidth="1"/>
    <col min="764" max="1003" width="9.109375" style="25"/>
    <col min="1004" max="1004" width="6.109375" style="25" customWidth="1"/>
    <col min="1005" max="1005" width="13.88671875" style="25" customWidth="1"/>
    <col min="1006" max="1017" width="10.5546875" style="25" customWidth="1"/>
    <col min="1018" max="1019" width="12.109375" style="25" customWidth="1"/>
    <col min="1020" max="1259" width="9.109375" style="25"/>
    <col min="1260" max="1260" width="6.109375" style="25" customWidth="1"/>
    <col min="1261" max="1261" width="13.88671875" style="25" customWidth="1"/>
    <col min="1262" max="1273" width="10.5546875" style="25" customWidth="1"/>
    <col min="1274" max="1275" width="12.109375" style="25" customWidth="1"/>
    <col min="1276" max="1515" width="9.109375" style="25"/>
    <col min="1516" max="1516" width="6.109375" style="25" customWidth="1"/>
    <col min="1517" max="1517" width="13.88671875" style="25" customWidth="1"/>
    <col min="1518" max="1529" width="10.5546875" style="25" customWidth="1"/>
    <col min="1530" max="1531" width="12.109375" style="25" customWidth="1"/>
    <col min="1532" max="1771" width="9.109375" style="25"/>
    <col min="1772" max="1772" width="6.109375" style="25" customWidth="1"/>
    <col min="1773" max="1773" width="13.88671875" style="25" customWidth="1"/>
    <col min="1774" max="1785" width="10.5546875" style="25" customWidth="1"/>
    <col min="1786" max="1787" width="12.109375" style="25" customWidth="1"/>
    <col min="1788" max="2027" width="9.109375" style="25"/>
    <col min="2028" max="2028" width="6.109375" style="25" customWidth="1"/>
    <col min="2029" max="2029" width="13.88671875" style="25" customWidth="1"/>
    <col min="2030" max="2041" width="10.5546875" style="25" customWidth="1"/>
    <col min="2042" max="2043" width="12.109375" style="25" customWidth="1"/>
    <col min="2044" max="2283" width="9.109375" style="25"/>
    <col min="2284" max="2284" width="6.109375" style="25" customWidth="1"/>
    <col min="2285" max="2285" width="13.88671875" style="25" customWidth="1"/>
    <col min="2286" max="2297" width="10.5546875" style="25" customWidth="1"/>
    <col min="2298" max="2299" width="12.109375" style="25" customWidth="1"/>
    <col min="2300" max="2539" width="9.109375" style="25"/>
    <col min="2540" max="2540" width="6.109375" style="25" customWidth="1"/>
    <col min="2541" max="2541" width="13.88671875" style="25" customWidth="1"/>
    <col min="2542" max="2553" width="10.5546875" style="25" customWidth="1"/>
    <col min="2554" max="2555" width="12.109375" style="25" customWidth="1"/>
    <col min="2556" max="2795" width="9.109375" style="25"/>
    <col min="2796" max="2796" width="6.109375" style="25" customWidth="1"/>
    <col min="2797" max="2797" width="13.88671875" style="25" customWidth="1"/>
    <col min="2798" max="2809" width="10.5546875" style="25" customWidth="1"/>
    <col min="2810" max="2811" width="12.109375" style="25" customWidth="1"/>
    <col min="2812" max="3051" width="9.109375" style="25"/>
    <col min="3052" max="3052" width="6.109375" style="25" customWidth="1"/>
    <col min="3053" max="3053" width="13.88671875" style="25" customWidth="1"/>
    <col min="3054" max="3065" width="10.5546875" style="25" customWidth="1"/>
    <col min="3066" max="3067" width="12.109375" style="25" customWidth="1"/>
    <col min="3068" max="3307" width="9.109375" style="25"/>
    <col min="3308" max="3308" width="6.109375" style="25" customWidth="1"/>
    <col min="3309" max="3309" width="13.88671875" style="25" customWidth="1"/>
    <col min="3310" max="3321" width="10.5546875" style="25" customWidth="1"/>
    <col min="3322" max="3323" width="12.109375" style="25" customWidth="1"/>
    <col min="3324" max="3563" width="9.109375" style="25"/>
    <col min="3564" max="3564" width="6.109375" style="25" customWidth="1"/>
    <col min="3565" max="3565" width="13.88671875" style="25" customWidth="1"/>
    <col min="3566" max="3577" width="10.5546875" style="25" customWidth="1"/>
    <col min="3578" max="3579" width="12.109375" style="25" customWidth="1"/>
    <col min="3580" max="3819" width="9.109375" style="25"/>
    <col min="3820" max="3820" width="6.109375" style="25" customWidth="1"/>
    <col min="3821" max="3821" width="13.88671875" style="25" customWidth="1"/>
    <col min="3822" max="3833" width="10.5546875" style="25" customWidth="1"/>
    <col min="3834" max="3835" width="12.109375" style="25" customWidth="1"/>
    <col min="3836" max="4075" width="9.109375" style="25"/>
    <col min="4076" max="4076" width="6.109375" style="25" customWidth="1"/>
    <col min="4077" max="4077" width="13.88671875" style="25" customWidth="1"/>
    <col min="4078" max="4089" width="10.5546875" style="25" customWidth="1"/>
    <col min="4090" max="4091" width="12.109375" style="25" customWidth="1"/>
    <col min="4092" max="4331" width="9.109375" style="25"/>
    <col min="4332" max="4332" width="6.109375" style="25" customWidth="1"/>
    <col min="4333" max="4333" width="13.88671875" style="25" customWidth="1"/>
    <col min="4334" max="4345" width="10.5546875" style="25" customWidth="1"/>
    <col min="4346" max="4347" width="12.109375" style="25" customWidth="1"/>
    <col min="4348" max="4587" width="9.109375" style="25"/>
    <col min="4588" max="4588" width="6.109375" style="25" customWidth="1"/>
    <col min="4589" max="4589" width="13.88671875" style="25" customWidth="1"/>
    <col min="4590" max="4601" width="10.5546875" style="25" customWidth="1"/>
    <col min="4602" max="4603" width="12.109375" style="25" customWidth="1"/>
    <col min="4604" max="4843" width="9.109375" style="25"/>
    <col min="4844" max="4844" width="6.109375" style="25" customWidth="1"/>
    <col min="4845" max="4845" width="13.88671875" style="25" customWidth="1"/>
    <col min="4846" max="4857" width="10.5546875" style="25" customWidth="1"/>
    <col min="4858" max="4859" width="12.109375" style="25" customWidth="1"/>
    <col min="4860" max="5099" width="9.109375" style="25"/>
    <col min="5100" max="5100" width="6.109375" style="25" customWidth="1"/>
    <col min="5101" max="5101" width="13.88671875" style="25" customWidth="1"/>
    <col min="5102" max="5113" width="10.5546875" style="25" customWidth="1"/>
    <col min="5114" max="5115" width="12.109375" style="25" customWidth="1"/>
    <col min="5116" max="5355" width="9.109375" style="25"/>
    <col min="5356" max="5356" width="6.109375" style="25" customWidth="1"/>
    <col min="5357" max="5357" width="13.88671875" style="25" customWidth="1"/>
    <col min="5358" max="5369" width="10.5546875" style="25" customWidth="1"/>
    <col min="5370" max="5371" width="12.109375" style="25" customWidth="1"/>
    <col min="5372" max="5611" width="9.109375" style="25"/>
    <col min="5612" max="5612" width="6.109375" style="25" customWidth="1"/>
    <col min="5613" max="5613" width="13.88671875" style="25" customWidth="1"/>
    <col min="5614" max="5625" width="10.5546875" style="25" customWidth="1"/>
    <col min="5626" max="5627" width="12.109375" style="25" customWidth="1"/>
    <col min="5628" max="5867" width="9.109375" style="25"/>
    <col min="5868" max="5868" width="6.109375" style="25" customWidth="1"/>
    <col min="5869" max="5869" width="13.88671875" style="25" customWidth="1"/>
    <col min="5870" max="5881" width="10.5546875" style="25" customWidth="1"/>
    <col min="5882" max="5883" width="12.109375" style="25" customWidth="1"/>
    <col min="5884" max="6123" width="9.109375" style="25"/>
    <col min="6124" max="6124" width="6.109375" style="25" customWidth="1"/>
    <col min="6125" max="6125" width="13.88671875" style="25" customWidth="1"/>
    <col min="6126" max="6137" width="10.5546875" style="25" customWidth="1"/>
    <col min="6138" max="6139" width="12.109375" style="25" customWidth="1"/>
    <col min="6140" max="6379" width="9.109375" style="25"/>
    <col min="6380" max="6380" width="6.109375" style="25" customWidth="1"/>
    <col min="6381" max="6381" width="13.88671875" style="25" customWidth="1"/>
    <col min="6382" max="6393" width="10.5546875" style="25" customWidth="1"/>
    <col min="6394" max="6395" width="12.109375" style="25" customWidth="1"/>
    <col min="6396" max="6635" width="9.109375" style="25"/>
    <col min="6636" max="6636" width="6.109375" style="25" customWidth="1"/>
    <col min="6637" max="6637" width="13.88671875" style="25" customWidth="1"/>
    <col min="6638" max="6649" width="10.5546875" style="25" customWidth="1"/>
    <col min="6650" max="6651" width="12.109375" style="25" customWidth="1"/>
    <col min="6652" max="6891" width="9.109375" style="25"/>
    <col min="6892" max="6892" width="6.109375" style="25" customWidth="1"/>
    <col min="6893" max="6893" width="13.88671875" style="25" customWidth="1"/>
    <col min="6894" max="6905" width="10.5546875" style="25" customWidth="1"/>
    <col min="6906" max="6907" width="12.109375" style="25" customWidth="1"/>
    <col min="6908" max="7147" width="9.109375" style="25"/>
    <col min="7148" max="7148" width="6.109375" style="25" customWidth="1"/>
    <col min="7149" max="7149" width="13.88671875" style="25" customWidth="1"/>
    <col min="7150" max="7161" width="10.5546875" style="25" customWidth="1"/>
    <col min="7162" max="7163" width="12.109375" style="25" customWidth="1"/>
    <col min="7164" max="7403" width="9.109375" style="25"/>
    <col min="7404" max="7404" width="6.109375" style="25" customWidth="1"/>
    <col min="7405" max="7405" width="13.88671875" style="25" customWidth="1"/>
    <col min="7406" max="7417" width="10.5546875" style="25" customWidth="1"/>
    <col min="7418" max="7419" width="12.109375" style="25" customWidth="1"/>
    <col min="7420" max="7659" width="9.109375" style="25"/>
    <col min="7660" max="7660" width="6.109375" style="25" customWidth="1"/>
    <col min="7661" max="7661" width="13.88671875" style="25" customWidth="1"/>
    <col min="7662" max="7673" width="10.5546875" style="25" customWidth="1"/>
    <col min="7674" max="7675" width="12.109375" style="25" customWidth="1"/>
    <col min="7676" max="7915" width="9.109375" style="25"/>
    <col min="7916" max="7916" width="6.109375" style="25" customWidth="1"/>
    <col min="7917" max="7917" width="13.88671875" style="25" customWidth="1"/>
    <col min="7918" max="7929" width="10.5546875" style="25" customWidth="1"/>
    <col min="7930" max="7931" width="12.109375" style="25" customWidth="1"/>
    <col min="7932" max="8171" width="9.109375" style="25"/>
    <col min="8172" max="8172" width="6.109375" style="25" customWidth="1"/>
    <col min="8173" max="8173" width="13.88671875" style="25" customWidth="1"/>
    <col min="8174" max="8185" width="10.5546875" style="25" customWidth="1"/>
    <col min="8186" max="8187" width="12.109375" style="25" customWidth="1"/>
    <col min="8188" max="8427" width="9.109375" style="25"/>
    <col min="8428" max="8428" width="6.109375" style="25" customWidth="1"/>
    <col min="8429" max="8429" width="13.88671875" style="25" customWidth="1"/>
    <col min="8430" max="8441" width="10.5546875" style="25" customWidth="1"/>
    <col min="8442" max="8443" width="12.109375" style="25" customWidth="1"/>
    <col min="8444" max="8683" width="9.109375" style="25"/>
    <col min="8684" max="8684" width="6.109375" style="25" customWidth="1"/>
    <col min="8685" max="8685" width="13.88671875" style="25" customWidth="1"/>
    <col min="8686" max="8697" width="10.5546875" style="25" customWidth="1"/>
    <col min="8698" max="8699" width="12.109375" style="25" customWidth="1"/>
    <col min="8700" max="8939" width="9.109375" style="25"/>
    <col min="8940" max="8940" width="6.109375" style="25" customWidth="1"/>
    <col min="8941" max="8941" width="13.88671875" style="25" customWidth="1"/>
    <col min="8942" max="8953" width="10.5546875" style="25" customWidth="1"/>
    <col min="8954" max="8955" width="12.109375" style="25" customWidth="1"/>
    <col min="8956" max="9195" width="9.109375" style="25"/>
    <col min="9196" max="9196" width="6.109375" style="25" customWidth="1"/>
    <col min="9197" max="9197" width="13.88671875" style="25" customWidth="1"/>
    <col min="9198" max="9209" width="10.5546875" style="25" customWidth="1"/>
    <col min="9210" max="9211" width="12.109375" style="25" customWidth="1"/>
    <col min="9212" max="9451" width="9.109375" style="25"/>
    <col min="9452" max="9452" width="6.109375" style="25" customWidth="1"/>
    <col min="9453" max="9453" width="13.88671875" style="25" customWidth="1"/>
    <col min="9454" max="9465" width="10.5546875" style="25" customWidth="1"/>
    <col min="9466" max="9467" width="12.109375" style="25" customWidth="1"/>
    <col min="9468" max="9707" width="9.109375" style="25"/>
    <col min="9708" max="9708" width="6.109375" style="25" customWidth="1"/>
    <col min="9709" max="9709" width="13.88671875" style="25" customWidth="1"/>
    <col min="9710" max="9721" width="10.5546875" style="25" customWidth="1"/>
    <col min="9722" max="9723" width="12.109375" style="25" customWidth="1"/>
    <col min="9724" max="9963" width="9.109375" style="25"/>
    <col min="9964" max="9964" width="6.109375" style="25" customWidth="1"/>
    <col min="9965" max="9965" width="13.88671875" style="25" customWidth="1"/>
    <col min="9966" max="9977" width="10.5546875" style="25" customWidth="1"/>
    <col min="9978" max="9979" width="12.109375" style="25" customWidth="1"/>
    <col min="9980" max="10219" width="9.109375" style="25"/>
    <col min="10220" max="10220" width="6.109375" style="25" customWidth="1"/>
    <col min="10221" max="10221" width="13.88671875" style="25" customWidth="1"/>
    <col min="10222" max="10233" width="10.5546875" style="25" customWidth="1"/>
    <col min="10234" max="10235" width="12.109375" style="25" customWidth="1"/>
    <col min="10236" max="10475" width="9.109375" style="25"/>
    <col min="10476" max="10476" width="6.109375" style="25" customWidth="1"/>
    <col min="10477" max="10477" width="13.88671875" style="25" customWidth="1"/>
    <col min="10478" max="10489" width="10.5546875" style="25" customWidth="1"/>
    <col min="10490" max="10491" width="12.109375" style="25" customWidth="1"/>
    <col min="10492" max="10731" width="9.109375" style="25"/>
    <col min="10732" max="10732" width="6.109375" style="25" customWidth="1"/>
    <col min="10733" max="10733" width="13.88671875" style="25" customWidth="1"/>
    <col min="10734" max="10745" width="10.5546875" style="25" customWidth="1"/>
    <col min="10746" max="10747" width="12.109375" style="25" customWidth="1"/>
    <col min="10748" max="10987" width="9.109375" style="25"/>
    <col min="10988" max="10988" width="6.109375" style="25" customWidth="1"/>
    <col min="10989" max="10989" width="13.88671875" style="25" customWidth="1"/>
    <col min="10990" max="11001" width="10.5546875" style="25" customWidth="1"/>
    <col min="11002" max="11003" width="12.109375" style="25" customWidth="1"/>
    <col min="11004" max="11243" width="9.109375" style="25"/>
    <col min="11244" max="11244" width="6.109375" style="25" customWidth="1"/>
    <col min="11245" max="11245" width="13.88671875" style="25" customWidth="1"/>
    <col min="11246" max="11257" width="10.5546875" style="25" customWidth="1"/>
    <col min="11258" max="11259" width="12.109375" style="25" customWidth="1"/>
    <col min="11260" max="11499" width="9.109375" style="25"/>
    <col min="11500" max="11500" width="6.109375" style="25" customWidth="1"/>
    <col min="11501" max="11501" width="13.88671875" style="25" customWidth="1"/>
    <col min="11502" max="11513" width="10.5546875" style="25" customWidth="1"/>
    <col min="11514" max="11515" width="12.109375" style="25" customWidth="1"/>
    <col min="11516" max="11755" width="9.109375" style="25"/>
    <col min="11756" max="11756" width="6.109375" style="25" customWidth="1"/>
    <col min="11757" max="11757" width="13.88671875" style="25" customWidth="1"/>
    <col min="11758" max="11769" width="10.5546875" style="25" customWidth="1"/>
    <col min="11770" max="11771" width="12.109375" style="25" customWidth="1"/>
    <col min="11772" max="12011" width="9.109375" style="25"/>
    <col min="12012" max="12012" width="6.109375" style="25" customWidth="1"/>
    <col min="12013" max="12013" width="13.88671875" style="25" customWidth="1"/>
    <col min="12014" max="12025" width="10.5546875" style="25" customWidth="1"/>
    <col min="12026" max="12027" width="12.109375" style="25" customWidth="1"/>
    <col min="12028" max="12267" width="9.109375" style="25"/>
    <col min="12268" max="12268" width="6.109375" style="25" customWidth="1"/>
    <col min="12269" max="12269" width="13.88671875" style="25" customWidth="1"/>
    <col min="12270" max="12281" width="10.5546875" style="25" customWidth="1"/>
    <col min="12282" max="12283" width="12.109375" style="25" customWidth="1"/>
    <col min="12284" max="12523" width="9.109375" style="25"/>
    <col min="12524" max="12524" width="6.109375" style="25" customWidth="1"/>
    <col min="12525" max="12525" width="13.88671875" style="25" customWidth="1"/>
    <col min="12526" max="12537" width="10.5546875" style="25" customWidth="1"/>
    <col min="12538" max="12539" width="12.109375" style="25" customWidth="1"/>
    <col min="12540" max="12779" width="9.109375" style="25"/>
    <col min="12780" max="12780" width="6.109375" style="25" customWidth="1"/>
    <col min="12781" max="12781" width="13.88671875" style="25" customWidth="1"/>
    <col min="12782" max="12793" width="10.5546875" style="25" customWidth="1"/>
    <col min="12794" max="12795" width="12.109375" style="25" customWidth="1"/>
    <col min="12796" max="13035" width="9.109375" style="25"/>
    <col min="13036" max="13036" width="6.109375" style="25" customWidth="1"/>
    <col min="13037" max="13037" width="13.88671875" style="25" customWidth="1"/>
    <col min="13038" max="13049" width="10.5546875" style="25" customWidth="1"/>
    <col min="13050" max="13051" width="12.109375" style="25" customWidth="1"/>
    <col min="13052" max="13291" width="9.109375" style="25"/>
    <col min="13292" max="13292" width="6.109375" style="25" customWidth="1"/>
    <col min="13293" max="13293" width="13.88671875" style="25" customWidth="1"/>
    <col min="13294" max="13305" width="10.5546875" style="25" customWidth="1"/>
    <col min="13306" max="13307" width="12.109375" style="25" customWidth="1"/>
    <col min="13308" max="13547" width="9.109375" style="25"/>
    <col min="13548" max="13548" width="6.109375" style="25" customWidth="1"/>
    <col min="13549" max="13549" width="13.88671875" style="25" customWidth="1"/>
    <col min="13550" max="13561" width="10.5546875" style="25" customWidth="1"/>
    <col min="13562" max="13563" width="12.109375" style="25" customWidth="1"/>
    <col min="13564" max="13803" width="9.109375" style="25"/>
    <col min="13804" max="13804" width="6.109375" style="25" customWidth="1"/>
    <col min="13805" max="13805" width="13.88671875" style="25" customWidth="1"/>
    <col min="13806" max="13817" width="10.5546875" style="25" customWidth="1"/>
    <col min="13818" max="13819" width="12.109375" style="25" customWidth="1"/>
    <col min="13820" max="14059" width="9.109375" style="25"/>
    <col min="14060" max="14060" width="6.109375" style="25" customWidth="1"/>
    <col min="14061" max="14061" width="13.88671875" style="25" customWidth="1"/>
    <col min="14062" max="14073" width="10.5546875" style="25" customWidth="1"/>
    <col min="14074" max="14075" width="12.109375" style="25" customWidth="1"/>
    <col min="14076" max="14315" width="9.109375" style="25"/>
    <col min="14316" max="14316" width="6.109375" style="25" customWidth="1"/>
    <col min="14317" max="14317" width="13.88671875" style="25" customWidth="1"/>
    <col min="14318" max="14329" width="10.5546875" style="25" customWidth="1"/>
    <col min="14330" max="14331" width="12.109375" style="25" customWidth="1"/>
    <col min="14332" max="14571" width="9.109375" style="25"/>
    <col min="14572" max="14572" width="6.109375" style="25" customWidth="1"/>
    <col min="14573" max="14573" width="13.88671875" style="25" customWidth="1"/>
    <col min="14574" max="14585" width="10.5546875" style="25" customWidth="1"/>
    <col min="14586" max="14587" width="12.109375" style="25" customWidth="1"/>
    <col min="14588" max="14827" width="9.109375" style="25"/>
    <col min="14828" max="14828" width="6.109375" style="25" customWidth="1"/>
    <col min="14829" max="14829" width="13.88671875" style="25" customWidth="1"/>
    <col min="14830" max="14841" width="10.5546875" style="25" customWidth="1"/>
    <col min="14842" max="14843" width="12.109375" style="25" customWidth="1"/>
    <col min="14844" max="15083" width="9.109375" style="25"/>
    <col min="15084" max="15084" width="6.109375" style="25" customWidth="1"/>
    <col min="15085" max="15085" width="13.88671875" style="25" customWidth="1"/>
    <col min="15086" max="15097" width="10.5546875" style="25" customWidth="1"/>
    <col min="15098" max="15099" width="12.109375" style="25" customWidth="1"/>
    <col min="15100" max="15339" width="9.109375" style="25"/>
    <col min="15340" max="15340" width="6.109375" style="25" customWidth="1"/>
    <col min="15341" max="15341" width="13.88671875" style="25" customWidth="1"/>
    <col min="15342" max="15353" width="10.5546875" style="25" customWidth="1"/>
    <col min="15354" max="15355" width="12.109375" style="25" customWidth="1"/>
    <col min="15356" max="15595" width="9.109375" style="25"/>
    <col min="15596" max="15596" width="6.109375" style="25" customWidth="1"/>
    <col min="15597" max="15597" width="13.88671875" style="25" customWidth="1"/>
    <col min="15598" max="15609" width="10.5546875" style="25" customWidth="1"/>
    <col min="15610" max="15611" width="12.109375" style="25" customWidth="1"/>
    <col min="15612" max="15851" width="9.109375" style="25"/>
    <col min="15852" max="15852" width="6.109375" style="25" customWidth="1"/>
    <col min="15853" max="15853" width="13.88671875" style="25" customWidth="1"/>
    <col min="15854" max="15865" width="10.5546875" style="25" customWidth="1"/>
    <col min="15866" max="15867" width="12.109375" style="25" customWidth="1"/>
    <col min="15868" max="16107" width="9.109375" style="25"/>
    <col min="16108" max="16108" width="6.109375" style="25" customWidth="1"/>
    <col min="16109" max="16109" width="13.88671875" style="25" customWidth="1"/>
    <col min="16110" max="16121" width="10.5546875" style="25" customWidth="1"/>
    <col min="16122" max="16123" width="12.109375" style="25" customWidth="1"/>
    <col min="16124" max="16384" width="9.109375" style="25"/>
  </cols>
  <sheetData>
    <row r="1" spans="1:12" x14ac:dyDescent="0.25">
      <c r="A1" s="85" t="s">
        <v>56</v>
      </c>
      <c r="B1" s="85"/>
      <c r="C1" s="85"/>
      <c r="D1" s="85"/>
      <c r="E1" s="85"/>
      <c r="F1" s="85"/>
      <c r="G1" s="85" t="s">
        <v>57</v>
      </c>
      <c r="H1" s="85"/>
      <c r="I1" s="85"/>
      <c r="J1" s="85"/>
      <c r="K1" s="85"/>
      <c r="L1" s="85"/>
    </row>
    <row r="2" spans="1:12" x14ac:dyDescent="0.25">
      <c r="A2" s="86" t="s">
        <v>34</v>
      </c>
      <c r="B2" s="86"/>
      <c r="C2" s="86"/>
      <c r="D2" s="86"/>
      <c r="E2" s="86"/>
      <c r="F2" s="86"/>
      <c r="G2" s="86"/>
      <c r="H2" s="86"/>
      <c r="I2" s="86"/>
      <c r="J2" s="86"/>
      <c r="K2" s="86"/>
      <c r="L2" s="86"/>
    </row>
    <row r="3" spans="1:12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72</v>
      </c>
      <c r="C5" s="27">
        <v>0.80359185541066114</v>
      </c>
      <c r="D5" s="27">
        <v>0.25773195876288657</v>
      </c>
      <c r="E5" s="27">
        <v>1.8326469915351178</v>
      </c>
      <c r="F5" s="27">
        <v>82.126057565988503</v>
      </c>
      <c r="G5" s="27">
        <v>1.1858287605609268</v>
      </c>
      <c r="H5" s="27">
        <v>0</v>
      </c>
      <c r="I5" s="27">
        <v>1.4409499358151474</v>
      </c>
      <c r="J5" s="27">
        <v>0.28409090909090912</v>
      </c>
      <c r="K5" s="3">
        <f t="shared" ref="K5:K17" si="0">AVERAGE(C5:J5)</f>
        <v>10.991362247145517</v>
      </c>
      <c r="L5" s="27">
        <f t="shared" ref="L5:L17" si="1">+(K5-$K$18)</f>
        <v>2.2315586939499514</v>
      </c>
    </row>
    <row r="6" spans="1:12" ht="14.4" x14ac:dyDescent="0.3">
      <c r="A6" s="26">
        <v>2</v>
      </c>
      <c r="B6" s="31" t="s">
        <v>73</v>
      </c>
      <c r="C6" s="27">
        <v>0.25510204081632654</v>
      </c>
      <c r="D6" s="27">
        <v>0</v>
      </c>
      <c r="E6" s="27">
        <v>0.52631578947368418</v>
      </c>
      <c r="F6" s="27">
        <v>57.716729147141521</v>
      </c>
      <c r="G6" s="27">
        <v>1.1464637543933076</v>
      </c>
      <c r="H6" s="27">
        <v>0</v>
      </c>
      <c r="I6" s="27">
        <v>0.49504950495049505</v>
      </c>
      <c r="J6" s="27">
        <v>0.3289473684210526</v>
      </c>
      <c r="K6" s="3">
        <f t="shared" si="0"/>
        <v>7.5585759506495487</v>
      </c>
      <c r="L6" s="27">
        <f t="shared" si="1"/>
        <v>-1.2012276025460169</v>
      </c>
    </row>
    <row r="7" spans="1:12" ht="14.4" x14ac:dyDescent="0.3">
      <c r="A7" s="26">
        <v>3</v>
      </c>
      <c r="B7" s="31" t="s">
        <v>50</v>
      </c>
      <c r="C7" s="27">
        <v>0.53763440860215062</v>
      </c>
      <c r="D7" s="27">
        <v>0.76015254586683167</v>
      </c>
      <c r="E7" s="27">
        <v>0.25252525252525254</v>
      </c>
      <c r="F7" s="27">
        <v>45.890319869747337</v>
      </c>
      <c r="G7" s="27">
        <v>1.1174242424242424</v>
      </c>
      <c r="H7" s="27">
        <v>0</v>
      </c>
      <c r="I7" s="27">
        <v>1.3059049770306403</v>
      </c>
      <c r="J7" s="27">
        <v>0</v>
      </c>
      <c r="K7" s="3">
        <f t="shared" si="0"/>
        <v>6.2329951620245572</v>
      </c>
      <c r="L7" s="27">
        <f t="shared" si="1"/>
        <v>-2.5268083911710084</v>
      </c>
    </row>
    <row r="8" spans="1:12" ht="14.4" x14ac:dyDescent="0.3">
      <c r="A8" s="26">
        <v>4</v>
      </c>
      <c r="B8" s="31" t="s">
        <v>74</v>
      </c>
      <c r="C8" s="27">
        <v>0.26595744680851063</v>
      </c>
      <c r="D8" s="27">
        <v>0</v>
      </c>
      <c r="E8" s="27">
        <v>0</v>
      </c>
      <c r="F8" s="27">
        <v>53.572848340290207</v>
      </c>
      <c r="G8" s="27">
        <v>1.1840921251033611</v>
      </c>
      <c r="H8" s="27">
        <v>0</v>
      </c>
      <c r="I8" s="27">
        <v>1.4534883720930232</v>
      </c>
      <c r="J8" s="27">
        <v>0.2808988764044944</v>
      </c>
      <c r="K8" s="3">
        <f t="shared" si="0"/>
        <v>7.0946606450874494</v>
      </c>
      <c r="L8" s="27">
        <f t="shared" si="1"/>
        <v>-1.6651429081081162</v>
      </c>
    </row>
    <row r="9" spans="1:12" ht="14.4" x14ac:dyDescent="0.3">
      <c r="A9" s="26">
        <v>5</v>
      </c>
      <c r="B9" s="31" t="s">
        <v>54</v>
      </c>
      <c r="C9" s="27">
        <v>1.098901098901099</v>
      </c>
      <c r="D9" s="27">
        <v>0</v>
      </c>
      <c r="E9" s="27">
        <v>0</v>
      </c>
      <c r="F9" s="27">
        <v>71.508832396340381</v>
      </c>
      <c r="G9" s="27">
        <v>1.1768778631538412</v>
      </c>
      <c r="H9" s="27">
        <v>0</v>
      </c>
      <c r="I9" s="27">
        <v>1.6100434683138869</v>
      </c>
      <c r="J9" s="27">
        <v>0</v>
      </c>
      <c r="K9" s="3">
        <f t="shared" si="0"/>
        <v>9.4243318533386518</v>
      </c>
      <c r="L9" s="27">
        <f t="shared" si="1"/>
        <v>0.66452830014308617</v>
      </c>
    </row>
    <row r="10" spans="1:12" ht="14.4" x14ac:dyDescent="0.3">
      <c r="A10" s="26">
        <v>6</v>
      </c>
      <c r="B10" s="31" t="s">
        <v>52</v>
      </c>
      <c r="C10" s="27">
        <v>0.2808988764044944</v>
      </c>
      <c r="D10" s="27">
        <v>1.3226464257392094</v>
      </c>
      <c r="E10" s="27">
        <v>0.77336197636949522</v>
      </c>
      <c r="F10" s="27">
        <v>85.248438921142721</v>
      </c>
      <c r="G10" s="27">
        <v>1.2309882201341891</v>
      </c>
      <c r="H10" s="27">
        <v>0</v>
      </c>
      <c r="I10" s="27">
        <v>2.1962811531550299</v>
      </c>
      <c r="J10" s="27">
        <v>0</v>
      </c>
      <c r="K10" s="3">
        <f t="shared" si="0"/>
        <v>11.381576946618143</v>
      </c>
      <c r="L10" s="27">
        <f t="shared" si="1"/>
        <v>2.6217733934225773</v>
      </c>
    </row>
    <row r="11" spans="1:12" ht="14.4" x14ac:dyDescent="0.3">
      <c r="A11" s="26">
        <v>7</v>
      </c>
      <c r="B11" s="31" t="s">
        <v>75</v>
      </c>
      <c r="C11" s="27">
        <v>0.80943570767807582</v>
      </c>
      <c r="D11" s="27">
        <v>0.53769657724329323</v>
      </c>
      <c r="E11" s="27">
        <v>0.5</v>
      </c>
      <c r="F11" s="27">
        <v>69.800555673774539</v>
      </c>
      <c r="G11" s="27">
        <v>1.1715620766712309</v>
      </c>
      <c r="H11" s="27">
        <v>0</v>
      </c>
      <c r="I11" s="27">
        <v>1.0954913880445796</v>
      </c>
      <c r="J11" s="27">
        <v>0</v>
      </c>
      <c r="K11" s="3">
        <f t="shared" si="0"/>
        <v>9.2393426779264658</v>
      </c>
      <c r="L11" s="27">
        <f t="shared" si="1"/>
        <v>0.47953912473090021</v>
      </c>
    </row>
    <row r="12" spans="1:12" ht="14.4" x14ac:dyDescent="0.3">
      <c r="A12" s="26">
        <v>8</v>
      </c>
      <c r="B12" s="31" t="s">
        <v>76</v>
      </c>
      <c r="C12" s="27">
        <v>0</v>
      </c>
      <c r="D12" s="27">
        <v>0.78444014614227386</v>
      </c>
      <c r="E12" s="27">
        <v>0.25</v>
      </c>
      <c r="F12" s="27">
        <v>70.365115993083307</v>
      </c>
      <c r="G12" s="27">
        <v>1.1239502834330422</v>
      </c>
      <c r="H12" s="27">
        <v>0</v>
      </c>
      <c r="I12" s="27">
        <v>2.8434396004739386</v>
      </c>
      <c r="J12" s="27">
        <v>0</v>
      </c>
      <c r="K12" s="3">
        <f t="shared" si="0"/>
        <v>9.4208682528915713</v>
      </c>
      <c r="L12" s="27">
        <f t="shared" si="1"/>
        <v>0.66106469969600568</v>
      </c>
    </row>
    <row r="13" spans="1:12" ht="14.4" x14ac:dyDescent="0.3">
      <c r="A13" s="26">
        <v>9</v>
      </c>
      <c r="B13" s="31" t="s">
        <v>77</v>
      </c>
      <c r="C13" s="27">
        <v>0</v>
      </c>
      <c r="D13" s="27">
        <v>0</v>
      </c>
      <c r="E13" s="27">
        <v>0.25</v>
      </c>
      <c r="F13" s="27">
        <v>48.60952094722883</v>
      </c>
      <c r="G13" s="27">
        <v>1.0990338164251208</v>
      </c>
      <c r="H13" s="27">
        <v>0</v>
      </c>
      <c r="I13" s="27">
        <v>1.0526315789473684</v>
      </c>
      <c r="J13" s="27">
        <v>0</v>
      </c>
      <c r="K13" s="3">
        <f t="shared" si="0"/>
        <v>6.376398292825165</v>
      </c>
      <c r="L13" s="27">
        <f t="shared" si="1"/>
        <v>-2.3834052603704006</v>
      </c>
    </row>
    <row r="14" spans="1:12" ht="14.4" x14ac:dyDescent="0.3">
      <c r="A14" s="26">
        <v>10</v>
      </c>
      <c r="B14" s="31" t="s">
        <v>51</v>
      </c>
      <c r="C14" s="27">
        <v>2.1408991228070176</v>
      </c>
      <c r="D14" s="27">
        <v>0.51825993555316863</v>
      </c>
      <c r="E14" s="27">
        <v>0</v>
      </c>
      <c r="F14" s="27">
        <v>86.263423539518897</v>
      </c>
      <c r="G14" s="27">
        <v>1.1920208745668481</v>
      </c>
      <c r="H14" s="27">
        <v>0</v>
      </c>
      <c r="I14" s="27">
        <v>1.510204081632653</v>
      </c>
      <c r="J14" s="27">
        <v>0</v>
      </c>
      <c r="K14" s="3">
        <f t="shared" si="0"/>
        <v>11.453100944259823</v>
      </c>
      <c r="L14" s="27">
        <f t="shared" si="1"/>
        <v>2.6932973910642577</v>
      </c>
    </row>
    <row r="15" spans="1:12" ht="14.4" x14ac:dyDescent="0.3">
      <c r="A15" s="26">
        <v>11</v>
      </c>
      <c r="B15" s="31" t="s">
        <v>55</v>
      </c>
      <c r="C15" s="27">
        <v>0.81521739130434778</v>
      </c>
      <c r="D15" s="27">
        <v>0</v>
      </c>
      <c r="E15" s="27">
        <v>0</v>
      </c>
      <c r="F15" s="27">
        <v>54.393939393939391</v>
      </c>
      <c r="G15" s="27">
        <v>1.1573254428395927</v>
      </c>
      <c r="H15" s="27">
        <v>0</v>
      </c>
      <c r="I15" s="27">
        <v>0.29411764705882354</v>
      </c>
      <c r="J15" s="27">
        <v>0</v>
      </c>
      <c r="K15" s="3">
        <f t="shared" si="0"/>
        <v>7.0825749843927701</v>
      </c>
      <c r="L15" s="27">
        <f t="shared" si="1"/>
        <v>-1.6772285688027955</v>
      </c>
    </row>
    <row r="16" spans="1:12" ht="14.4" x14ac:dyDescent="0.3">
      <c r="A16" s="26">
        <v>12</v>
      </c>
      <c r="B16" s="31" t="s">
        <v>43</v>
      </c>
      <c r="C16" s="27">
        <v>0</v>
      </c>
      <c r="D16" s="27">
        <v>0.7978723404255319</v>
      </c>
      <c r="E16" s="27">
        <v>0.7923315602836879</v>
      </c>
      <c r="F16" s="27">
        <v>69.64378352057355</v>
      </c>
      <c r="G16" s="27">
        <v>1.2217877440753808</v>
      </c>
      <c r="H16" s="27">
        <v>0.26595744680851063</v>
      </c>
      <c r="I16" s="27">
        <v>0.53763440860215062</v>
      </c>
      <c r="J16" s="27">
        <v>0</v>
      </c>
      <c r="K16" s="3">
        <f t="shared" si="0"/>
        <v>9.1574208775961008</v>
      </c>
      <c r="L16" s="27">
        <f t="shared" si="1"/>
        <v>0.39761732440053521</v>
      </c>
    </row>
    <row r="17" spans="1:12" ht="14.4" x14ac:dyDescent="0.3">
      <c r="A17" s="26">
        <v>13</v>
      </c>
      <c r="B17" s="31" t="s">
        <v>78</v>
      </c>
      <c r="C17" s="27">
        <v>0.50505050505050508</v>
      </c>
      <c r="D17" s="27">
        <v>0.25510204081632654</v>
      </c>
      <c r="E17" s="27">
        <v>0</v>
      </c>
      <c r="F17" s="27">
        <v>65.076530612244895</v>
      </c>
      <c r="G17" s="27">
        <v>1.1272156961812134</v>
      </c>
      <c r="H17" s="27">
        <v>0</v>
      </c>
      <c r="I17" s="27">
        <v>0.75</v>
      </c>
      <c r="J17" s="27">
        <v>0</v>
      </c>
      <c r="K17" s="3">
        <f t="shared" si="0"/>
        <v>8.4642373567866169</v>
      </c>
      <c r="L17" s="27">
        <f t="shared" si="1"/>
        <v>-0.29556619640894866</v>
      </c>
    </row>
    <row r="18" spans="1:12" x14ac:dyDescent="0.25">
      <c r="A18" s="16"/>
      <c r="B18" s="4" t="s">
        <v>2</v>
      </c>
      <c r="C18" s="3">
        <f t="shared" ref="C18:L18" si="2">AVERAGE(C5:C17)</f>
        <v>0.57789911182947595</v>
      </c>
      <c r="D18" s="3">
        <f t="shared" si="2"/>
        <v>0.40260784388842474</v>
      </c>
      <c r="E18" s="3">
        <f t="shared" si="2"/>
        <v>0.39824473616824907</v>
      </c>
      <c r="F18" s="3">
        <f t="shared" si="2"/>
        <v>66.170468917001074</v>
      </c>
      <c r="G18" s="3">
        <f t="shared" si="2"/>
        <v>1.1641977615355612</v>
      </c>
      <c r="H18" s="3">
        <f t="shared" si="2"/>
        <v>2.0458265139116201E-2</v>
      </c>
      <c r="I18" s="3">
        <f t="shared" si="2"/>
        <v>1.2757873935475179</v>
      </c>
      <c r="J18" s="3">
        <f t="shared" si="2"/>
        <v>6.8764396455112009E-2</v>
      </c>
      <c r="K18" s="3">
        <f t="shared" si="2"/>
        <v>8.7598035531955656</v>
      </c>
      <c r="L18" s="3">
        <f t="shared" si="2"/>
        <v>2.1179639239002986E-15</v>
      </c>
    </row>
    <row r="19" spans="1:12" x14ac:dyDescent="0.25">
      <c r="A19" s="16"/>
      <c r="B19" s="4" t="s">
        <v>4</v>
      </c>
      <c r="C19" s="3">
        <f t="shared" ref="C19:K19" si="3">MAX(C5:C17)</f>
        <v>2.1408991228070176</v>
      </c>
      <c r="D19" s="3">
        <f t="shared" si="3"/>
        <v>1.3226464257392094</v>
      </c>
      <c r="E19" s="3">
        <f t="shared" si="3"/>
        <v>1.8326469915351178</v>
      </c>
      <c r="F19" s="3">
        <f t="shared" si="3"/>
        <v>86.263423539518897</v>
      </c>
      <c r="G19" s="3">
        <f t="shared" si="3"/>
        <v>1.2309882201341891</v>
      </c>
      <c r="H19" s="3">
        <f t="shared" si="3"/>
        <v>0.26595744680851063</v>
      </c>
      <c r="I19" s="3">
        <f t="shared" si="3"/>
        <v>2.8434396004739386</v>
      </c>
      <c r="J19" s="3">
        <f t="shared" si="3"/>
        <v>0.3289473684210526</v>
      </c>
      <c r="K19" s="3">
        <f t="shared" si="3"/>
        <v>11.453100944259823</v>
      </c>
      <c r="L19" s="27"/>
    </row>
    <row r="20" spans="1:12" x14ac:dyDescent="0.25">
      <c r="A20" s="16"/>
      <c r="B20" s="4" t="s">
        <v>5</v>
      </c>
      <c r="C20" s="3">
        <f t="shared" ref="C20:K20" si="4">MIN(C5:C17)</f>
        <v>0</v>
      </c>
      <c r="D20" s="3">
        <f t="shared" si="4"/>
        <v>0</v>
      </c>
      <c r="E20" s="3">
        <f t="shared" si="4"/>
        <v>0</v>
      </c>
      <c r="F20" s="3">
        <f t="shared" si="4"/>
        <v>45.890319869747337</v>
      </c>
      <c r="G20" s="3">
        <f t="shared" si="4"/>
        <v>1.0990338164251208</v>
      </c>
      <c r="H20" s="3">
        <f t="shared" si="4"/>
        <v>0</v>
      </c>
      <c r="I20" s="3">
        <f t="shared" si="4"/>
        <v>0.29411764705882354</v>
      </c>
      <c r="J20" s="3">
        <f t="shared" si="4"/>
        <v>0</v>
      </c>
      <c r="K20" s="3">
        <f t="shared" si="4"/>
        <v>6.2329951620245572</v>
      </c>
      <c r="L20" s="27"/>
    </row>
    <row r="21" spans="1:12" ht="15.6" x14ac:dyDescent="0.35">
      <c r="A21" s="16"/>
      <c r="B21" s="16" t="s">
        <v>6</v>
      </c>
      <c r="C21" s="27" t="s">
        <v>83</v>
      </c>
      <c r="D21" s="27" t="s">
        <v>83</v>
      </c>
      <c r="E21" s="27">
        <v>0.7398201674228494</v>
      </c>
      <c r="F21" s="27" t="s">
        <v>83</v>
      </c>
      <c r="G21" s="27" t="s">
        <v>83</v>
      </c>
      <c r="H21" s="27" t="s">
        <v>83</v>
      </c>
      <c r="I21" s="27" t="s">
        <v>83</v>
      </c>
      <c r="J21" s="27" t="s">
        <v>83</v>
      </c>
      <c r="K21" s="27"/>
      <c r="L21" s="27"/>
    </row>
    <row r="22" spans="1:12" x14ac:dyDescent="0.25">
      <c r="A22" s="16"/>
      <c r="B22" s="16" t="s">
        <v>7</v>
      </c>
      <c r="C22" s="27">
        <v>148.39560514280043</v>
      </c>
      <c r="D22" s="27">
        <v>177.25246152093277</v>
      </c>
      <c r="E22" s="27">
        <v>129.41811850010228</v>
      </c>
      <c r="F22" s="27">
        <v>37.688527963213993</v>
      </c>
      <c r="G22" s="27">
        <v>5.3378095223581576</v>
      </c>
      <c r="H22" s="27">
        <v>721.11025509279784</v>
      </c>
      <c r="I22" s="27">
        <v>121.39581025370316</v>
      </c>
      <c r="J22" s="27">
        <v>428.80796372388494</v>
      </c>
      <c r="K22" s="27"/>
      <c r="L22" s="27"/>
    </row>
  </sheetData>
  <mergeCells count="4">
    <mergeCell ref="A3:L3"/>
    <mergeCell ref="A1:F1"/>
    <mergeCell ref="G1:L1"/>
    <mergeCell ref="A2:L2"/>
  </mergeCells>
  <pageMargins left="0.23622047244094491" right="0.23622047244094491" top="0.74803149606299213" bottom="0.74803149606299213" header="0.31496062992125984" footer="0.31496062992125984"/>
  <pageSetup paperSize="9" scale="8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Munka15">
    <tabColor theme="5" tint="-0.249977111117893"/>
  </sheetPr>
  <dimension ref="A1:L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7.109375" style="25" customWidth="1"/>
    <col min="2" max="2" width="19.44140625" style="25" customWidth="1"/>
    <col min="3" max="12" width="12" style="25" customWidth="1"/>
    <col min="13" max="225" width="9.109375" style="25"/>
    <col min="226" max="226" width="6.109375" style="25" customWidth="1"/>
    <col min="227" max="227" width="13.88671875" style="25" customWidth="1"/>
    <col min="228" max="239" width="10.5546875" style="25" customWidth="1"/>
    <col min="240" max="241" width="12.109375" style="25" customWidth="1"/>
    <col min="242" max="481" width="9.109375" style="25"/>
    <col min="482" max="482" width="6.109375" style="25" customWidth="1"/>
    <col min="483" max="483" width="13.88671875" style="25" customWidth="1"/>
    <col min="484" max="495" width="10.5546875" style="25" customWidth="1"/>
    <col min="496" max="497" width="12.109375" style="25" customWidth="1"/>
    <col min="498" max="737" width="9.109375" style="25"/>
    <col min="738" max="738" width="6.109375" style="25" customWidth="1"/>
    <col min="739" max="739" width="13.88671875" style="25" customWidth="1"/>
    <col min="740" max="751" width="10.5546875" style="25" customWidth="1"/>
    <col min="752" max="753" width="12.109375" style="25" customWidth="1"/>
    <col min="754" max="993" width="9.109375" style="25"/>
    <col min="994" max="994" width="6.109375" style="25" customWidth="1"/>
    <col min="995" max="995" width="13.88671875" style="25" customWidth="1"/>
    <col min="996" max="1007" width="10.5546875" style="25" customWidth="1"/>
    <col min="1008" max="1009" width="12.109375" style="25" customWidth="1"/>
    <col min="1010" max="1249" width="9.109375" style="25"/>
    <col min="1250" max="1250" width="6.109375" style="25" customWidth="1"/>
    <col min="1251" max="1251" width="13.88671875" style="25" customWidth="1"/>
    <col min="1252" max="1263" width="10.5546875" style="25" customWidth="1"/>
    <col min="1264" max="1265" width="12.109375" style="25" customWidth="1"/>
    <col min="1266" max="1505" width="9.109375" style="25"/>
    <col min="1506" max="1506" width="6.109375" style="25" customWidth="1"/>
    <col min="1507" max="1507" width="13.88671875" style="25" customWidth="1"/>
    <col min="1508" max="1519" width="10.5546875" style="25" customWidth="1"/>
    <col min="1520" max="1521" width="12.109375" style="25" customWidth="1"/>
    <col min="1522" max="1761" width="9.109375" style="25"/>
    <col min="1762" max="1762" width="6.109375" style="25" customWidth="1"/>
    <col min="1763" max="1763" width="13.88671875" style="25" customWidth="1"/>
    <col min="1764" max="1775" width="10.5546875" style="25" customWidth="1"/>
    <col min="1776" max="1777" width="12.109375" style="25" customWidth="1"/>
    <col min="1778" max="2017" width="9.109375" style="25"/>
    <col min="2018" max="2018" width="6.109375" style="25" customWidth="1"/>
    <col min="2019" max="2019" width="13.88671875" style="25" customWidth="1"/>
    <col min="2020" max="2031" width="10.5546875" style="25" customWidth="1"/>
    <col min="2032" max="2033" width="12.109375" style="25" customWidth="1"/>
    <col min="2034" max="2273" width="9.109375" style="25"/>
    <col min="2274" max="2274" width="6.109375" style="25" customWidth="1"/>
    <col min="2275" max="2275" width="13.88671875" style="25" customWidth="1"/>
    <col min="2276" max="2287" width="10.5546875" style="25" customWidth="1"/>
    <col min="2288" max="2289" width="12.109375" style="25" customWidth="1"/>
    <col min="2290" max="2529" width="9.109375" style="25"/>
    <col min="2530" max="2530" width="6.109375" style="25" customWidth="1"/>
    <col min="2531" max="2531" width="13.88671875" style="25" customWidth="1"/>
    <col min="2532" max="2543" width="10.5546875" style="25" customWidth="1"/>
    <col min="2544" max="2545" width="12.109375" style="25" customWidth="1"/>
    <col min="2546" max="2785" width="9.109375" style="25"/>
    <col min="2786" max="2786" width="6.109375" style="25" customWidth="1"/>
    <col min="2787" max="2787" width="13.88671875" style="25" customWidth="1"/>
    <col min="2788" max="2799" width="10.5546875" style="25" customWidth="1"/>
    <col min="2800" max="2801" width="12.109375" style="25" customWidth="1"/>
    <col min="2802" max="3041" width="9.109375" style="25"/>
    <col min="3042" max="3042" width="6.109375" style="25" customWidth="1"/>
    <col min="3043" max="3043" width="13.88671875" style="25" customWidth="1"/>
    <col min="3044" max="3055" width="10.5546875" style="25" customWidth="1"/>
    <col min="3056" max="3057" width="12.109375" style="25" customWidth="1"/>
    <col min="3058" max="3297" width="9.109375" style="25"/>
    <col min="3298" max="3298" width="6.109375" style="25" customWidth="1"/>
    <col min="3299" max="3299" width="13.88671875" style="25" customWidth="1"/>
    <col min="3300" max="3311" width="10.5546875" style="25" customWidth="1"/>
    <col min="3312" max="3313" width="12.109375" style="25" customWidth="1"/>
    <col min="3314" max="3553" width="9.109375" style="25"/>
    <col min="3554" max="3554" width="6.109375" style="25" customWidth="1"/>
    <col min="3555" max="3555" width="13.88671875" style="25" customWidth="1"/>
    <col min="3556" max="3567" width="10.5546875" style="25" customWidth="1"/>
    <col min="3568" max="3569" width="12.109375" style="25" customWidth="1"/>
    <col min="3570" max="3809" width="9.109375" style="25"/>
    <col min="3810" max="3810" width="6.109375" style="25" customWidth="1"/>
    <col min="3811" max="3811" width="13.88671875" style="25" customWidth="1"/>
    <col min="3812" max="3823" width="10.5546875" style="25" customWidth="1"/>
    <col min="3824" max="3825" width="12.109375" style="25" customWidth="1"/>
    <col min="3826" max="4065" width="9.109375" style="25"/>
    <col min="4066" max="4066" width="6.109375" style="25" customWidth="1"/>
    <col min="4067" max="4067" width="13.88671875" style="25" customWidth="1"/>
    <col min="4068" max="4079" width="10.5546875" style="25" customWidth="1"/>
    <col min="4080" max="4081" width="12.109375" style="25" customWidth="1"/>
    <col min="4082" max="4321" width="9.109375" style="25"/>
    <col min="4322" max="4322" width="6.109375" style="25" customWidth="1"/>
    <col min="4323" max="4323" width="13.88671875" style="25" customWidth="1"/>
    <col min="4324" max="4335" width="10.5546875" style="25" customWidth="1"/>
    <col min="4336" max="4337" width="12.109375" style="25" customWidth="1"/>
    <col min="4338" max="4577" width="9.109375" style="25"/>
    <col min="4578" max="4578" width="6.109375" style="25" customWidth="1"/>
    <col min="4579" max="4579" width="13.88671875" style="25" customWidth="1"/>
    <col min="4580" max="4591" width="10.5546875" style="25" customWidth="1"/>
    <col min="4592" max="4593" width="12.109375" style="25" customWidth="1"/>
    <col min="4594" max="4833" width="9.109375" style="25"/>
    <col min="4834" max="4834" width="6.109375" style="25" customWidth="1"/>
    <col min="4835" max="4835" width="13.88671875" style="25" customWidth="1"/>
    <col min="4836" max="4847" width="10.5546875" style="25" customWidth="1"/>
    <col min="4848" max="4849" width="12.109375" style="25" customWidth="1"/>
    <col min="4850" max="5089" width="9.109375" style="25"/>
    <col min="5090" max="5090" width="6.109375" style="25" customWidth="1"/>
    <col min="5091" max="5091" width="13.88671875" style="25" customWidth="1"/>
    <col min="5092" max="5103" width="10.5546875" style="25" customWidth="1"/>
    <col min="5104" max="5105" width="12.109375" style="25" customWidth="1"/>
    <col min="5106" max="5345" width="9.109375" style="25"/>
    <col min="5346" max="5346" width="6.109375" style="25" customWidth="1"/>
    <col min="5347" max="5347" width="13.88671875" style="25" customWidth="1"/>
    <col min="5348" max="5359" width="10.5546875" style="25" customWidth="1"/>
    <col min="5360" max="5361" width="12.109375" style="25" customWidth="1"/>
    <col min="5362" max="5601" width="9.109375" style="25"/>
    <col min="5602" max="5602" width="6.109375" style="25" customWidth="1"/>
    <col min="5603" max="5603" width="13.88671875" style="25" customWidth="1"/>
    <col min="5604" max="5615" width="10.5546875" style="25" customWidth="1"/>
    <col min="5616" max="5617" width="12.109375" style="25" customWidth="1"/>
    <col min="5618" max="5857" width="9.109375" style="25"/>
    <col min="5858" max="5858" width="6.109375" style="25" customWidth="1"/>
    <col min="5859" max="5859" width="13.88671875" style="25" customWidth="1"/>
    <col min="5860" max="5871" width="10.5546875" style="25" customWidth="1"/>
    <col min="5872" max="5873" width="12.109375" style="25" customWidth="1"/>
    <col min="5874" max="6113" width="9.109375" style="25"/>
    <col min="6114" max="6114" width="6.109375" style="25" customWidth="1"/>
    <col min="6115" max="6115" width="13.88671875" style="25" customWidth="1"/>
    <col min="6116" max="6127" width="10.5546875" style="25" customWidth="1"/>
    <col min="6128" max="6129" width="12.109375" style="25" customWidth="1"/>
    <col min="6130" max="6369" width="9.109375" style="25"/>
    <col min="6370" max="6370" width="6.109375" style="25" customWidth="1"/>
    <col min="6371" max="6371" width="13.88671875" style="25" customWidth="1"/>
    <col min="6372" max="6383" width="10.5546875" style="25" customWidth="1"/>
    <col min="6384" max="6385" width="12.109375" style="25" customWidth="1"/>
    <col min="6386" max="6625" width="9.109375" style="25"/>
    <col min="6626" max="6626" width="6.109375" style="25" customWidth="1"/>
    <col min="6627" max="6627" width="13.88671875" style="25" customWidth="1"/>
    <col min="6628" max="6639" width="10.5546875" style="25" customWidth="1"/>
    <col min="6640" max="6641" width="12.109375" style="25" customWidth="1"/>
    <col min="6642" max="6881" width="9.109375" style="25"/>
    <col min="6882" max="6882" width="6.109375" style="25" customWidth="1"/>
    <col min="6883" max="6883" width="13.88671875" style="25" customWidth="1"/>
    <col min="6884" max="6895" width="10.5546875" style="25" customWidth="1"/>
    <col min="6896" max="6897" width="12.109375" style="25" customWidth="1"/>
    <col min="6898" max="7137" width="9.109375" style="25"/>
    <col min="7138" max="7138" width="6.109375" style="25" customWidth="1"/>
    <col min="7139" max="7139" width="13.88671875" style="25" customWidth="1"/>
    <col min="7140" max="7151" width="10.5546875" style="25" customWidth="1"/>
    <col min="7152" max="7153" width="12.109375" style="25" customWidth="1"/>
    <col min="7154" max="7393" width="9.109375" style="25"/>
    <col min="7394" max="7394" width="6.109375" style="25" customWidth="1"/>
    <col min="7395" max="7395" width="13.88671875" style="25" customWidth="1"/>
    <col min="7396" max="7407" width="10.5546875" style="25" customWidth="1"/>
    <col min="7408" max="7409" width="12.109375" style="25" customWidth="1"/>
    <col min="7410" max="7649" width="9.109375" style="25"/>
    <col min="7650" max="7650" width="6.109375" style="25" customWidth="1"/>
    <col min="7651" max="7651" width="13.88671875" style="25" customWidth="1"/>
    <col min="7652" max="7663" width="10.5546875" style="25" customWidth="1"/>
    <col min="7664" max="7665" width="12.109375" style="25" customWidth="1"/>
    <col min="7666" max="7905" width="9.109375" style="25"/>
    <col min="7906" max="7906" width="6.109375" style="25" customWidth="1"/>
    <col min="7907" max="7907" width="13.88671875" style="25" customWidth="1"/>
    <col min="7908" max="7919" width="10.5546875" style="25" customWidth="1"/>
    <col min="7920" max="7921" width="12.109375" style="25" customWidth="1"/>
    <col min="7922" max="8161" width="9.109375" style="25"/>
    <col min="8162" max="8162" width="6.109375" style="25" customWidth="1"/>
    <col min="8163" max="8163" width="13.88671875" style="25" customWidth="1"/>
    <col min="8164" max="8175" width="10.5546875" style="25" customWidth="1"/>
    <col min="8176" max="8177" width="12.109375" style="25" customWidth="1"/>
    <col min="8178" max="8417" width="9.109375" style="25"/>
    <col min="8418" max="8418" width="6.109375" style="25" customWidth="1"/>
    <col min="8419" max="8419" width="13.88671875" style="25" customWidth="1"/>
    <col min="8420" max="8431" width="10.5546875" style="25" customWidth="1"/>
    <col min="8432" max="8433" width="12.109375" style="25" customWidth="1"/>
    <col min="8434" max="8673" width="9.109375" style="25"/>
    <col min="8674" max="8674" width="6.109375" style="25" customWidth="1"/>
    <col min="8675" max="8675" width="13.88671875" style="25" customWidth="1"/>
    <col min="8676" max="8687" width="10.5546875" style="25" customWidth="1"/>
    <col min="8688" max="8689" width="12.109375" style="25" customWidth="1"/>
    <col min="8690" max="8929" width="9.109375" style="25"/>
    <col min="8930" max="8930" width="6.109375" style="25" customWidth="1"/>
    <col min="8931" max="8931" width="13.88671875" style="25" customWidth="1"/>
    <col min="8932" max="8943" width="10.5546875" style="25" customWidth="1"/>
    <col min="8944" max="8945" width="12.109375" style="25" customWidth="1"/>
    <col min="8946" max="9185" width="9.109375" style="25"/>
    <col min="9186" max="9186" width="6.109375" style="25" customWidth="1"/>
    <col min="9187" max="9187" width="13.88671875" style="25" customWidth="1"/>
    <col min="9188" max="9199" width="10.5546875" style="25" customWidth="1"/>
    <col min="9200" max="9201" width="12.109375" style="25" customWidth="1"/>
    <col min="9202" max="9441" width="9.109375" style="25"/>
    <col min="9442" max="9442" width="6.109375" style="25" customWidth="1"/>
    <col min="9443" max="9443" width="13.88671875" style="25" customWidth="1"/>
    <col min="9444" max="9455" width="10.5546875" style="25" customWidth="1"/>
    <col min="9456" max="9457" width="12.109375" style="25" customWidth="1"/>
    <col min="9458" max="9697" width="9.109375" style="25"/>
    <col min="9698" max="9698" width="6.109375" style="25" customWidth="1"/>
    <col min="9699" max="9699" width="13.88671875" style="25" customWidth="1"/>
    <col min="9700" max="9711" width="10.5546875" style="25" customWidth="1"/>
    <col min="9712" max="9713" width="12.109375" style="25" customWidth="1"/>
    <col min="9714" max="9953" width="9.109375" style="25"/>
    <col min="9954" max="9954" width="6.109375" style="25" customWidth="1"/>
    <col min="9955" max="9955" width="13.88671875" style="25" customWidth="1"/>
    <col min="9956" max="9967" width="10.5546875" style="25" customWidth="1"/>
    <col min="9968" max="9969" width="12.109375" style="25" customWidth="1"/>
    <col min="9970" max="10209" width="9.109375" style="25"/>
    <col min="10210" max="10210" width="6.109375" style="25" customWidth="1"/>
    <col min="10211" max="10211" width="13.88671875" style="25" customWidth="1"/>
    <col min="10212" max="10223" width="10.5546875" style="25" customWidth="1"/>
    <col min="10224" max="10225" width="12.109375" style="25" customWidth="1"/>
    <col min="10226" max="10465" width="9.109375" style="25"/>
    <col min="10466" max="10466" width="6.109375" style="25" customWidth="1"/>
    <col min="10467" max="10467" width="13.88671875" style="25" customWidth="1"/>
    <col min="10468" max="10479" width="10.5546875" style="25" customWidth="1"/>
    <col min="10480" max="10481" width="12.109375" style="25" customWidth="1"/>
    <col min="10482" max="10721" width="9.109375" style="25"/>
    <col min="10722" max="10722" width="6.109375" style="25" customWidth="1"/>
    <col min="10723" max="10723" width="13.88671875" style="25" customWidth="1"/>
    <col min="10724" max="10735" width="10.5546875" style="25" customWidth="1"/>
    <col min="10736" max="10737" width="12.109375" style="25" customWidth="1"/>
    <col min="10738" max="10977" width="9.109375" style="25"/>
    <col min="10978" max="10978" width="6.109375" style="25" customWidth="1"/>
    <col min="10979" max="10979" width="13.88671875" style="25" customWidth="1"/>
    <col min="10980" max="10991" width="10.5546875" style="25" customWidth="1"/>
    <col min="10992" max="10993" width="12.109375" style="25" customWidth="1"/>
    <col min="10994" max="11233" width="9.109375" style="25"/>
    <col min="11234" max="11234" width="6.109375" style="25" customWidth="1"/>
    <col min="11235" max="11235" width="13.88671875" style="25" customWidth="1"/>
    <col min="11236" max="11247" width="10.5546875" style="25" customWidth="1"/>
    <col min="11248" max="11249" width="12.109375" style="25" customWidth="1"/>
    <col min="11250" max="11489" width="9.109375" style="25"/>
    <col min="11490" max="11490" width="6.109375" style="25" customWidth="1"/>
    <col min="11491" max="11491" width="13.88671875" style="25" customWidth="1"/>
    <col min="11492" max="11503" width="10.5546875" style="25" customWidth="1"/>
    <col min="11504" max="11505" width="12.109375" style="25" customWidth="1"/>
    <col min="11506" max="11745" width="9.109375" style="25"/>
    <col min="11746" max="11746" width="6.109375" style="25" customWidth="1"/>
    <col min="11747" max="11747" width="13.88671875" style="25" customWidth="1"/>
    <col min="11748" max="11759" width="10.5546875" style="25" customWidth="1"/>
    <col min="11760" max="11761" width="12.109375" style="25" customWidth="1"/>
    <col min="11762" max="12001" width="9.109375" style="25"/>
    <col min="12002" max="12002" width="6.109375" style="25" customWidth="1"/>
    <col min="12003" max="12003" width="13.88671875" style="25" customWidth="1"/>
    <col min="12004" max="12015" width="10.5546875" style="25" customWidth="1"/>
    <col min="12016" max="12017" width="12.109375" style="25" customWidth="1"/>
    <col min="12018" max="12257" width="9.109375" style="25"/>
    <col min="12258" max="12258" width="6.109375" style="25" customWidth="1"/>
    <col min="12259" max="12259" width="13.88671875" style="25" customWidth="1"/>
    <col min="12260" max="12271" width="10.5546875" style="25" customWidth="1"/>
    <col min="12272" max="12273" width="12.109375" style="25" customWidth="1"/>
    <col min="12274" max="12513" width="9.109375" style="25"/>
    <col min="12514" max="12514" width="6.109375" style="25" customWidth="1"/>
    <col min="12515" max="12515" width="13.88671875" style="25" customWidth="1"/>
    <col min="12516" max="12527" width="10.5546875" style="25" customWidth="1"/>
    <col min="12528" max="12529" width="12.109375" style="25" customWidth="1"/>
    <col min="12530" max="12769" width="9.109375" style="25"/>
    <col min="12770" max="12770" width="6.109375" style="25" customWidth="1"/>
    <col min="12771" max="12771" width="13.88671875" style="25" customWidth="1"/>
    <col min="12772" max="12783" width="10.5546875" style="25" customWidth="1"/>
    <col min="12784" max="12785" width="12.109375" style="25" customWidth="1"/>
    <col min="12786" max="13025" width="9.109375" style="25"/>
    <col min="13026" max="13026" width="6.109375" style="25" customWidth="1"/>
    <col min="13027" max="13027" width="13.88671875" style="25" customWidth="1"/>
    <col min="13028" max="13039" width="10.5546875" style="25" customWidth="1"/>
    <col min="13040" max="13041" width="12.109375" style="25" customWidth="1"/>
    <col min="13042" max="13281" width="9.109375" style="25"/>
    <col min="13282" max="13282" width="6.109375" style="25" customWidth="1"/>
    <col min="13283" max="13283" width="13.88671875" style="25" customWidth="1"/>
    <col min="13284" max="13295" width="10.5546875" style="25" customWidth="1"/>
    <col min="13296" max="13297" width="12.109375" style="25" customWidth="1"/>
    <col min="13298" max="13537" width="9.109375" style="25"/>
    <col min="13538" max="13538" width="6.109375" style="25" customWidth="1"/>
    <col min="13539" max="13539" width="13.88671875" style="25" customWidth="1"/>
    <col min="13540" max="13551" width="10.5546875" style="25" customWidth="1"/>
    <col min="13552" max="13553" width="12.109375" style="25" customWidth="1"/>
    <col min="13554" max="13793" width="9.109375" style="25"/>
    <col min="13794" max="13794" width="6.109375" style="25" customWidth="1"/>
    <col min="13795" max="13795" width="13.88671875" style="25" customWidth="1"/>
    <col min="13796" max="13807" width="10.5546875" style="25" customWidth="1"/>
    <col min="13808" max="13809" width="12.109375" style="25" customWidth="1"/>
    <col min="13810" max="14049" width="9.109375" style="25"/>
    <col min="14050" max="14050" width="6.109375" style="25" customWidth="1"/>
    <col min="14051" max="14051" width="13.88671875" style="25" customWidth="1"/>
    <col min="14052" max="14063" width="10.5546875" style="25" customWidth="1"/>
    <col min="14064" max="14065" width="12.109375" style="25" customWidth="1"/>
    <col min="14066" max="14305" width="9.109375" style="25"/>
    <col min="14306" max="14306" width="6.109375" style="25" customWidth="1"/>
    <col min="14307" max="14307" width="13.88671875" style="25" customWidth="1"/>
    <col min="14308" max="14319" width="10.5546875" style="25" customWidth="1"/>
    <col min="14320" max="14321" width="12.109375" style="25" customWidth="1"/>
    <col min="14322" max="14561" width="9.109375" style="25"/>
    <col min="14562" max="14562" width="6.109375" style="25" customWidth="1"/>
    <col min="14563" max="14563" width="13.88671875" style="25" customWidth="1"/>
    <col min="14564" max="14575" width="10.5546875" style="25" customWidth="1"/>
    <col min="14576" max="14577" width="12.109375" style="25" customWidth="1"/>
    <col min="14578" max="14817" width="9.109375" style="25"/>
    <col min="14818" max="14818" width="6.109375" style="25" customWidth="1"/>
    <col min="14819" max="14819" width="13.88671875" style="25" customWidth="1"/>
    <col min="14820" max="14831" width="10.5546875" style="25" customWidth="1"/>
    <col min="14832" max="14833" width="12.109375" style="25" customWidth="1"/>
    <col min="14834" max="15073" width="9.109375" style="25"/>
    <col min="15074" max="15074" width="6.109375" style="25" customWidth="1"/>
    <col min="15075" max="15075" width="13.88671875" style="25" customWidth="1"/>
    <col min="15076" max="15087" width="10.5546875" style="25" customWidth="1"/>
    <col min="15088" max="15089" width="12.109375" style="25" customWidth="1"/>
    <col min="15090" max="15329" width="9.109375" style="25"/>
    <col min="15330" max="15330" width="6.109375" style="25" customWidth="1"/>
    <col min="15331" max="15331" width="13.88671875" style="25" customWidth="1"/>
    <col min="15332" max="15343" width="10.5546875" style="25" customWidth="1"/>
    <col min="15344" max="15345" width="12.109375" style="25" customWidth="1"/>
    <col min="15346" max="15585" width="9.109375" style="25"/>
    <col min="15586" max="15586" width="6.109375" style="25" customWidth="1"/>
    <col min="15587" max="15587" width="13.88671875" style="25" customWidth="1"/>
    <col min="15588" max="15599" width="10.5546875" style="25" customWidth="1"/>
    <col min="15600" max="15601" width="12.109375" style="25" customWidth="1"/>
    <col min="15602" max="15841" width="9.109375" style="25"/>
    <col min="15842" max="15842" width="6.109375" style="25" customWidth="1"/>
    <col min="15843" max="15843" width="13.88671875" style="25" customWidth="1"/>
    <col min="15844" max="15855" width="10.5546875" style="25" customWidth="1"/>
    <col min="15856" max="15857" width="12.109375" style="25" customWidth="1"/>
    <col min="15858" max="16097" width="9.109375" style="25"/>
    <col min="16098" max="16098" width="6.109375" style="25" customWidth="1"/>
    <col min="16099" max="16099" width="13.88671875" style="25" customWidth="1"/>
    <col min="16100" max="16111" width="10.5546875" style="25" customWidth="1"/>
    <col min="16112" max="16113" width="12.109375" style="25" customWidth="1"/>
    <col min="16114" max="16384" width="9.109375" style="25"/>
  </cols>
  <sheetData>
    <row r="1" spans="1:12" x14ac:dyDescent="0.25">
      <c r="A1" s="85" t="s">
        <v>56</v>
      </c>
      <c r="B1" s="85"/>
      <c r="C1" s="85"/>
      <c r="D1" s="85"/>
      <c r="E1" s="85"/>
      <c r="F1" s="85"/>
      <c r="G1" s="85" t="s">
        <v>57</v>
      </c>
      <c r="H1" s="85"/>
      <c r="I1" s="85"/>
      <c r="J1" s="85"/>
      <c r="K1" s="85"/>
      <c r="L1" s="85"/>
    </row>
    <row r="2" spans="1:12" x14ac:dyDescent="0.25">
      <c r="A2" s="87" t="s">
        <v>35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</row>
    <row r="3" spans="1:12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63</v>
      </c>
      <c r="C5" s="27">
        <v>0</v>
      </c>
      <c r="D5" s="27">
        <v>0.50762729334157908</v>
      </c>
      <c r="E5" s="27">
        <v>0.26881720430107531</v>
      </c>
      <c r="F5" s="27">
        <v>13.502868285838096</v>
      </c>
      <c r="G5" s="27">
        <v>1.1174928379984561</v>
      </c>
      <c r="H5" s="27">
        <v>0</v>
      </c>
      <c r="I5" s="27">
        <v>0</v>
      </c>
      <c r="J5" s="27">
        <v>1.1845133342358196</v>
      </c>
      <c r="K5" s="3">
        <f t="shared" ref="K5:K16" si="0">AVERAGE(C5:J5)</f>
        <v>2.0726648694643783</v>
      </c>
      <c r="L5" s="27">
        <f t="shared" ref="L5:L16" si="1">+(K5-$K$17)</f>
        <v>0.57097269431525732</v>
      </c>
    </row>
    <row r="6" spans="1:12" ht="14.4" x14ac:dyDescent="0.3">
      <c r="A6" s="26">
        <v>2</v>
      </c>
      <c r="B6" s="31" t="s">
        <v>47</v>
      </c>
      <c r="C6" s="27">
        <v>0</v>
      </c>
      <c r="D6" s="27">
        <v>0.77319587628865982</v>
      </c>
      <c r="E6" s="27">
        <v>0.50762729334157908</v>
      </c>
      <c r="F6" s="27">
        <v>0</v>
      </c>
      <c r="G6" s="27">
        <v>1.1825501960179619</v>
      </c>
      <c r="H6" s="27">
        <v>0</v>
      </c>
      <c r="I6" s="27">
        <v>0</v>
      </c>
      <c r="J6" s="27">
        <v>1.1699507389162562</v>
      </c>
      <c r="K6" s="3">
        <f t="shared" si="0"/>
        <v>0.45416551307055714</v>
      </c>
      <c r="L6" s="27">
        <f t="shared" si="1"/>
        <v>-1.0475266620785639</v>
      </c>
    </row>
    <row r="7" spans="1:12" ht="14.4" x14ac:dyDescent="0.3">
      <c r="A7" s="26">
        <v>3</v>
      </c>
      <c r="B7" s="31" t="s">
        <v>11</v>
      </c>
      <c r="C7" s="27">
        <v>0</v>
      </c>
      <c r="D7" s="27">
        <v>0.25510204081632654</v>
      </c>
      <c r="E7" s="27">
        <v>0</v>
      </c>
      <c r="F7" s="27">
        <v>1.0752688172043012</v>
      </c>
      <c r="G7" s="27">
        <v>1.7587313887197653</v>
      </c>
      <c r="H7" s="27">
        <v>0</v>
      </c>
      <c r="I7" s="27">
        <v>0</v>
      </c>
      <c r="J7" s="27">
        <v>2.2962435853374101</v>
      </c>
      <c r="K7" s="3">
        <f t="shared" si="0"/>
        <v>0.67316822900972539</v>
      </c>
      <c r="L7" s="27">
        <f t="shared" si="1"/>
        <v>-0.82852394613939562</v>
      </c>
    </row>
    <row r="8" spans="1:12" ht="14.4" x14ac:dyDescent="0.3">
      <c r="A8" s="26">
        <v>4</v>
      </c>
      <c r="B8" s="31" t="s">
        <v>64</v>
      </c>
      <c r="C8" s="27">
        <v>0</v>
      </c>
      <c r="D8" s="27">
        <v>0.26041666666666663</v>
      </c>
      <c r="E8" s="27">
        <v>0.81701346389228879</v>
      </c>
      <c r="F8" s="27">
        <v>7.056451612903226</v>
      </c>
      <c r="G8" s="27">
        <v>1.1285681008416604</v>
      </c>
      <c r="H8" s="27">
        <v>0</v>
      </c>
      <c r="I8" s="27">
        <v>0</v>
      </c>
      <c r="J8" s="27">
        <v>1.3280836810248575</v>
      </c>
      <c r="K8" s="3">
        <f t="shared" si="0"/>
        <v>1.3238166906660873</v>
      </c>
      <c r="L8" s="27">
        <f t="shared" si="1"/>
        <v>-0.1778754844830337</v>
      </c>
    </row>
    <row r="9" spans="1:12" ht="14.4" x14ac:dyDescent="0.3">
      <c r="A9" s="26">
        <v>5</v>
      </c>
      <c r="B9" s="31" t="s">
        <v>65</v>
      </c>
      <c r="C9" s="27">
        <v>0</v>
      </c>
      <c r="D9" s="27">
        <v>0</v>
      </c>
      <c r="E9" s="27">
        <v>0.51546391752577314</v>
      </c>
      <c r="F9" s="27">
        <v>5.6847697172422631</v>
      </c>
      <c r="G9" s="27">
        <v>1.8324736202260739</v>
      </c>
      <c r="H9" s="27">
        <v>0</v>
      </c>
      <c r="I9" s="27">
        <v>0</v>
      </c>
      <c r="J9" s="27">
        <v>2.9580569281797873</v>
      </c>
      <c r="K9" s="3">
        <f t="shared" si="0"/>
        <v>1.3738455228967372</v>
      </c>
      <c r="L9" s="27">
        <f t="shared" si="1"/>
        <v>-0.12784665225238379</v>
      </c>
    </row>
    <row r="10" spans="1:12" ht="14.4" x14ac:dyDescent="0.3">
      <c r="A10" s="26">
        <v>6</v>
      </c>
      <c r="B10" s="31" t="s">
        <v>66</v>
      </c>
      <c r="C10" s="27">
        <v>0</v>
      </c>
      <c r="D10" s="27">
        <v>0.27472527472527475</v>
      </c>
      <c r="E10" s="27">
        <v>0.27173913043478259</v>
      </c>
      <c r="F10" s="27">
        <v>0</v>
      </c>
      <c r="G10" s="27">
        <v>1.7345491508128399</v>
      </c>
      <c r="H10" s="27">
        <v>0</v>
      </c>
      <c r="I10" s="27">
        <v>0</v>
      </c>
      <c r="J10" s="27">
        <v>0.54347826086956519</v>
      </c>
      <c r="K10" s="3">
        <f t="shared" si="0"/>
        <v>0.35306147710530777</v>
      </c>
      <c r="L10" s="27">
        <f t="shared" si="1"/>
        <v>-1.1486306980438132</v>
      </c>
    </row>
    <row r="11" spans="1:12" ht="14.4" x14ac:dyDescent="0.3">
      <c r="A11" s="26">
        <v>7</v>
      </c>
      <c r="B11" s="31" t="s">
        <v>67</v>
      </c>
      <c r="C11" s="27">
        <v>1.0529743812418584</v>
      </c>
      <c r="D11" s="27">
        <v>9.2386632280249295</v>
      </c>
      <c r="E11" s="27">
        <v>2.0202020202020203</v>
      </c>
      <c r="F11" s="27">
        <v>56.029040404040416</v>
      </c>
      <c r="G11" s="27">
        <v>2.3525409515578053</v>
      </c>
      <c r="H11" s="27">
        <v>0</v>
      </c>
      <c r="I11" s="27">
        <v>0</v>
      </c>
      <c r="J11" s="27">
        <v>2.9513888888888888</v>
      </c>
      <c r="K11" s="3">
        <f t="shared" si="0"/>
        <v>9.2056012342444884</v>
      </c>
      <c r="L11" s="27">
        <f t="shared" si="1"/>
        <v>7.7039090590953672</v>
      </c>
    </row>
    <row r="12" spans="1:12" ht="14.4" x14ac:dyDescent="0.3">
      <c r="A12" s="26">
        <v>8</v>
      </c>
      <c r="B12" s="31" t="s">
        <v>68</v>
      </c>
      <c r="C12" s="27">
        <v>0</v>
      </c>
      <c r="D12" s="27">
        <v>0</v>
      </c>
      <c r="E12" s="27">
        <v>0.26041666666666663</v>
      </c>
      <c r="F12" s="27">
        <v>0</v>
      </c>
      <c r="G12" s="27">
        <v>1.0990980345819057</v>
      </c>
      <c r="H12" s="27">
        <v>0</v>
      </c>
      <c r="I12" s="27">
        <v>0</v>
      </c>
      <c r="J12" s="27">
        <v>0.93670697118972979</v>
      </c>
      <c r="K12" s="3">
        <f t="shared" si="0"/>
        <v>0.28702770905478781</v>
      </c>
      <c r="L12" s="27">
        <f t="shared" si="1"/>
        <v>-1.2146644660943333</v>
      </c>
    </row>
    <row r="13" spans="1:12" ht="14.4" x14ac:dyDescent="0.3">
      <c r="A13" s="26">
        <v>9</v>
      </c>
      <c r="B13" s="31" t="s">
        <v>69</v>
      </c>
      <c r="C13" s="27">
        <v>0</v>
      </c>
      <c r="D13" s="27">
        <v>0</v>
      </c>
      <c r="E13" s="27">
        <v>0</v>
      </c>
      <c r="F13" s="27">
        <v>0.53763440860215062</v>
      </c>
      <c r="G13" s="27">
        <v>1.2384291468052699</v>
      </c>
      <c r="H13" s="27">
        <v>0</v>
      </c>
      <c r="I13" s="27">
        <v>0</v>
      </c>
      <c r="J13" s="27">
        <v>4.702359220431509</v>
      </c>
      <c r="K13" s="3">
        <f t="shared" si="0"/>
        <v>0.80980284697986615</v>
      </c>
      <c r="L13" s="27">
        <f t="shared" si="1"/>
        <v>-0.69188932816925486</v>
      </c>
    </row>
    <row r="14" spans="1:12" ht="14.4" x14ac:dyDescent="0.3">
      <c r="A14" s="26">
        <v>10</v>
      </c>
      <c r="B14" s="31" t="s">
        <v>70</v>
      </c>
      <c r="C14" s="27">
        <v>0</v>
      </c>
      <c r="D14" s="27">
        <v>0</v>
      </c>
      <c r="E14" s="27">
        <v>0.25773195876288657</v>
      </c>
      <c r="F14" s="27">
        <v>1.3020833333333335</v>
      </c>
      <c r="G14" s="27">
        <v>1.2246480870829344</v>
      </c>
      <c r="H14" s="27">
        <v>0</v>
      </c>
      <c r="I14" s="27">
        <v>0</v>
      </c>
      <c r="J14" s="27">
        <v>0.85777126099706735</v>
      </c>
      <c r="K14" s="3">
        <f t="shared" si="0"/>
        <v>0.4552793300220277</v>
      </c>
      <c r="L14" s="27">
        <f t="shared" si="1"/>
        <v>-1.0464128451270933</v>
      </c>
    </row>
    <row r="15" spans="1:12" ht="14.4" x14ac:dyDescent="0.3">
      <c r="A15" s="26">
        <v>11</v>
      </c>
      <c r="B15" s="31" t="s">
        <v>46</v>
      </c>
      <c r="C15" s="27">
        <v>0.82417582417582425</v>
      </c>
      <c r="D15" s="27">
        <v>0.5</v>
      </c>
      <c r="E15" s="27">
        <v>0.51825993555316863</v>
      </c>
      <c r="F15" s="27">
        <v>0.78947368421052633</v>
      </c>
      <c r="G15" s="27">
        <v>1.749936283379699</v>
      </c>
      <c r="H15" s="27">
        <v>0</v>
      </c>
      <c r="I15" s="27">
        <v>0</v>
      </c>
      <c r="J15" s="27">
        <v>2.3230786567500559</v>
      </c>
      <c r="K15" s="3">
        <f t="shared" si="0"/>
        <v>0.83811554800865928</v>
      </c>
      <c r="L15" s="27">
        <f t="shared" si="1"/>
        <v>-0.66357662714046173</v>
      </c>
    </row>
    <row r="16" spans="1:12" ht="14.4" x14ac:dyDescent="0.3">
      <c r="A16" s="26">
        <v>12</v>
      </c>
      <c r="B16" s="31" t="s">
        <v>71</v>
      </c>
      <c r="C16" s="27">
        <v>0</v>
      </c>
      <c r="D16" s="27">
        <v>0</v>
      </c>
      <c r="E16" s="27">
        <v>0</v>
      </c>
      <c r="F16" s="27">
        <v>0</v>
      </c>
      <c r="G16" s="27">
        <v>1.1240996033261517</v>
      </c>
      <c r="H16" s="27">
        <v>0</v>
      </c>
      <c r="I16" s="27">
        <v>0</v>
      </c>
      <c r="J16" s="27">
        <v>0.26595744680851063</v>
      </c>
      <c r="K16" s="3">
        <f t="shared" si="0"/>
        <v>0.17375713126683279</v>
      </c>
      <c r="L16" s="27">
        <f t="shared" si="1"/>
        <v>-1.3279350438822881</v>
      </c>
    </row>
    <row r="17" spans="1:12" x14ac:dyDescent="0.25">
      <c r="A17" s="16"/>
      <c r="B17" s="4" t="s">
        <v>2</v>
      </c>
      <c r="C17" s="3">
        <f t="shared" ref="C17:L17" si="2">AVERAGE(C5:C16)</f>
        <v>0.15642918378480689</v>
      </c>
      <c r="D17" s="3">
        <f t="shared" si="2"/>
        <v>0.9841441983219531</v>
      </c>
      <c r="E17" s="3">
        <f t="shared" si="2"/>
        <v>0.45310596589002011</v>
      </c>
      <c r="F17" s="3">
        <f t="shared" si="2"/>
        <v>7.1647991886145244</v>
      </c>
      <c r="G17" s="3">
        <f t="shared" si="2"/>
        <v>1.4619264501125437</v>
      </c>
      <c r="H17" s="3">
        <f t="shared" si="2"/>
        <v>0</v>
      </c>
      <c r="I17" s="3">
        <f t="shared" si="2"/>
        <v>0</v>
      </c>
      <c r="J17" s="3">
        <f t="shared" si="2"/>
        <v>1.7931324144691219</v>
      </c>
      <c r="K17" s="3">
        <f t="shared" si="2"/>
        <v>1.501692175149121</v>
      </c>
      <c r="L17" s="3">
        <f t="shared" si="2"/>
        <v>2.2204460492503131E-16</v>
      </c>
    </row>
    <row r="18" spans="1:12" x14ac:dyDescent="0.25">
      <c r="A18" s="16"/>
      <c r="B18" s="4" t="s">
        <v>4</v>
      </c>
      <c r="C18" s="3">
        <f t="shared" ref="C18:K18" si="3">MAX(C5:C16)</f>
        <v>1.0529743812418584</v>
      </c>
      <c r="D18" s="3">
        <f t="shared" si="3"/>
        <v>9.2386632280249295</v>
      </c>
      <c r="E18" s="3">
        <f t="shared" si="3"/>
        <v>2.0202020202020203</v>
      </c>
      <c r="F18" s="3">
        <f t="shared" si="3"/>
        <v>56.029040404040416</v>
      </c>
      <c r="G18" s="3">
        <f t="shared" si="3"/>
        <v>2.3525409515578053</v>
      </c>
      <c r="H18" s="3">
        <f t="shared" si="3"/>
        <v>0</v>
      </c>
      <c r="I18" s="3">
        <f t="shared" si="3"/>
        <v>0</v>
      </c>
      <c r="J18" s="3">
        <f t="shared" si="3"/>
        <v>4.702359220431509</v>
      </c>
      <c r="K18" s="3">
        <f t="shared" si="3"/>
        <v>9.2056012342444884</v>
      </c>
      <c r="L18" s="27"/>
    </row>
    <row r="19" spans="1:12" x14ac:dyDescent="0.25">
      <c r="A19" s="16"/>
      <c r="B19" s="4" t="s">
        <v>5</v>
      </c>
      <c r="C19" s="3">
        <f t="shared" ref="C19:K19" si="4">MIN(C5:C16)</f>
        <v>0</v>
      </c>
      <c r="D19" s="3">
        <f t="shared" si="4"/>
        <v>0</v>
      </c>
      <c r="E19" s="3">
        <f t="shared" si="4"/>
        <v>0</v>
      </c>
      <c r="F19" s="3">
        <f t="shared" si="4"/>
        <v>0</v>
      </c>
      <c r="G19" s="3">
        <f t="shared" si="4"/>
        <v>1.0990980345819057</v>
      </c>
      <c r="H19" s="3">
        <f t="shared" si="4"/>
        <v>0</v>
      </c>
      <c r="I19" s="3">
        <f t="shared" si="4"/>
        <v>0</v>
      </c>
      <c r="J19" s="3">
        <f t="shared" si="4"/>
        <v>0.26595744680851063</v>
      </c>
      <c r="K19" s="3">
        <f t="shared" si="4"/>
        <v>0.17375713126683279</v>
      </c>
      <c r="L19" s="27"/>
    </row>
    <row r="20" spans="1:12" ht="15.6" x14ac:dyDescent="0.35">
      <c r="A20" s="16"/>
      <c r="B20" s="16" t="s">
        <v>6</v>
      </c>
      <c r="C20" s="27" t="s">
        <v>83</v>
      </c>
      <c r="D20" s="27">
        <v>2.5741457632141573</v>
      </c>
      <c r="E20" s="27" t="s">
        <v>83</v>
      </c>
      <c r="F20" s="27">
        <v>12.324622588378636</v>
      </c>
      <c r="G20" s="27" t="s">
        <v>83</v>
      </c>
      <c r="H20" s="27">
        <v>0</v>
      </c>
      <c r="I20" s="27">
        <v>0</v>
      </c>
      <c r="J20" s="27" t="s">
        <v>83</v>
      </c>
      <c r="K20" s="27"/>
      <c r="L20" s="27"/>
    </row>
    <row r="21" spans="1:12" x14ac:dyDescent="0.25">
      <c r="A21" s="16"/>
      <c r="B21" s="16" t="s">
        <v>7</v>
      </c>
      <c r="C21" s="27">
        <v>393.79941424143516</v>
      </c>
      <c r="D21" s="27">
        <v>182.21887410631453</v>
      </c>
      <c r="E21" s="27">
        <v>176.92793172318937</v>
      </c>
      <c r="F21" s="27">
        <v>119.83634818289494</v>
      </c>
      <c r="G21" s="27">
        <v>46.867352788937396</v>
      </c>
      <c r="H21" s="27">
        <v>0</v>
      </c>
      <c r="I21" s="27">
        <v>0</v>
      </c>
      <c r="J21" s="27">
        <v>102.96830585306451</v>
      </c>
      <c r="K21" s="27"/>
      <c r="L21" s="27"/>
    </row>
  </sheetData>
  <mergeCells count="4">
    <mergeCell ref="A3:L3"/>
    <mergeCell ref="A1:F1"/>
    <mergeCell ref="G1:L1"/>
    <mergeCell ref="A2:L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Munka16">
    <tabColor theme="5" tint="-0.249977111117893"/>
  </sheetPr>
  <dimension ref="A1:L22"/>
  <sheetViews>
    <sheetView zoomScale="75" zoomScaleNormal="75" workbookViewId="0">
      <selection activeCell="A24" sqref="A24:XFD24"/>
    </sheetView>
  </sheetViews>
  <sheetFormatPr defaultRowHeight="13.8" x14ac:dyDescent="0.25"/>
  <cols>
    <col min="1" max="1" width="7.33203125" style="25" customWidth="1"/>
    <col min="2" max="2" width="19.6640625" style="25" customWidth="1"/>
    <col min="3" max="12" width="11.88671875" style="25" customWidth="1"/>
    <col min="13" max="233" width="9.109375" style="25"/>
    <col min="234" max="234" width="6.109375" style="25" customWidth="1"/>
    <col min="235" max="235" width="13.88671875" style="25" customWidth="1"/>
    <col min="236" max="247" width="10.5546875" style="25" customWidth="1"/>
    <col min="248" max="249" width="12.109375" style="25" customWidth="1"/>
    <col min="250" max="489" width="9.109375" style="25"/>
    <col min="490" max="490" width="6.109375" style="25" customWidth="1"/>
    <col min="491" max="491" width="13.88671875" style="25" customWidth="1"/>
    <col min="492" max="503" width="10.5546875" style="25" customWidth="1"/>
    <col min="504" max="505" width="12.109375" style="25" customWidth="1"/>
    <col min="506" max="745" width="9.109375" style="25"/>
    <col min="746" max="746" width="6.109375" style="25" customWidth="1"/>
    <col min="747" max="747" width="13.88671875" style="25" customWidth="1"/>
    <col min="748" max="759" width="10.5546875" style="25" customWidth="1"/>
    <col min="760" max="761" width="12.109375" style="25" customWidth="1"/>
    <col min="762" max="1001" width="9.109375" style="25"/>
    <col min="1002" max="1002" width="6.109375" style="25" customWidth="1"/>
    <col min="1003" max="1003" width="13.88671875" style="25" customWidth="1"/>
    <col min="1004" max="1015" width="10.5546875" style="25" customWidth="1"/>
    <col min="1016" max="1017" width="12.109375" style="25" customWidth="1"/>
    <col min="1018" max="1257" width="9.109375" style="25"/>
    <col min="1258" max="1258" width="6.109375" style="25" customWidth="1"/>
    <col min="1259" max="1259" width="13.88671875" style="25" customWidth="1"/>
    <col min="1260" max="1271" width="10.5546875" style="25" customWidth="1"/>
    <col min="1272" max="1273" width="12.109375" style="25" customWidth="1"/>
    <col min="1274" max="1513" width="9.109375" style="25"/>
    <col min="1514" max="1514" width="6.109375" style="25" customWidth="1"/>
    <col min="1515" max="1515" width="13.88671875" style="25" customWidth="1"/>
    <col min="1516" max="1527" width="10.5546875" style="25" customWidth="1"/>
    <col min="1528" max="1529" width="12.109375" style="25" customWidth="1"/>
    <col min="1530" max="1769" width="9.109375" style="25"/>
    <col min="1770" max="1770" width="6.109375" style="25" customWidth="1"/>
    <col min="1771" max="1771" width="13.88671875" style="25" customWidth="1"/>
    <col min="1772" max="1783" width="10.5546875" style="25" customWidth="1"/>
    <col min="1784" max="1785" width="12.109375" style="25" customWidth="1"/>
    <col min="1786" max="2025" width="9.109375" style="25"/>
    <col min="2026" max="2026" width="6.109375" style="25" customWidth="1"/>
    <col min="2027" max="2027" width="13.88671875" style="25" customWidth="1"/>
    <col min="2028" max="2039" width="10.5546875" style="25" customWidth="1"/>
    <col min="2040" max="2041" width="12.109375" style="25" customWidth="1"/>
    <col min="2042" max="2281" width="9.109375" style="25"/>
    <col min="2282" max="2282" width="6.109375" style="25" customWidth="1"/>
    <col min="2283" max="2283" width="13.88671875" style="25" customWidth="1"/>
    <col min="2284" max="2295" width="10.5546875" style="25" customWidth="1"/>
    <col min="2296" max="2297" width="12.109375" style="25" customWidth="1"/>
    <col min="2298" max="2537" width="9.109375" style="25"/>
    <col min="2538" max="2538" width="6.109375" style="25" customWidth="1"/>
    <col min="2539" max="2539" width="13.88671875" style="25" customWidth="1"/>
    <col min="2540" max="2551" width="10.5546875" style="25" customWidth="1"/>
    <col min="2552" max="2553" width="12.109375" style="25" customWidth="1"/>
    <col min="2554" max="2793" width="9.109375" style="25"/>
    <col min="2794" max="2794" width="6.109375" style="25" customWidth="1"/>
    <col min="2795" max="2795" width="13.88671875" style="25" customWidth="1"/>
    <col min="2796" max="2807" width="10.5546875" style="25" customWidth="1"/>
    <col min="2808" max="2809" width="12.109375" style="25" customWidth="1"/>
    <col min="2810" max="3049" width="9.109375" style="25"/>
    <col min="3050" max="3050" width="6.109375" style="25" customWidth="1"/>
    <col min="3051" max="3051" width="13.88671875" style="25" customWidth="1"/>
    <col min="3052" max="3063" width="10.5546875" style="25" customWidth="1"/>
    <col min="3064" max="3065" width="12.109375" style="25" customWidth="1"/>
    <col min="3066" max="3305" width="9.109375" style="25"/>
    <col min="3306" max="3306" width="6.109375" style="25" customWidth="1"/>
    <col min="3307" max="3307" width="13.88671875" style="25" customWidth="1"/>
    <col min="3308" max="3319" width="10.5546875" style="25" customWidth="1"/>
    <col min="3320" max="3321" width="12.109375" style="25" customWidth="1"/>
    <col min="3322" max="3561" width="9.109375" style="25"/>
    <col min="3562" max="3562" width="6.109375" style="25" customWidth="1"/>
    <col min="3563" max="3563" width="13.88671875" style="25" customWidth="1"/>
    <col min="3564" max="3575" width="10.5546875" style="25" customWidth="1"/>
    <col min="3576" max="3577" width="12.109375" style="25" customWidth="1"/>
    <col min="3578" max="3817" width="9.109375" style="25"/>
    <col min="3818" max="3818" width="6.109375" style="25" customWidth="1"/>
    <col min="3819" max="3819" width="13.88671875" style="25" customWidth="1"/>
    <col min="3820" max="3831" width="10.5546875" style="25" customWidth="1"/>
    <col min="3832" max="3833" width="12.109375" style="25" customWidth="1"/>
    <col min="3834" max="4073" width="9.109375" style="25"/>
    <col min="4074" max="4074" width="6.109375" style="25" customWidth="1"/>
    <col min="4075" max="4075" width="13.88671875" style="25" customWidth="1"/>
    <col min="4076" max="4087" width="10.5546875" style="25" customWidth="1"/>
    <col min="4088" max="4089" width="12.109375" style="25" customWidth="1"/>
    <col min="4090" max="4329" width="9.109375" style="25"/>
    <col min="4330" max="4330" width="6.109375" style="25" customWidth="1"/>
    <col min="4331" max="4331" width="13.88671875" style="25" customWidth="1"/>
    <col min="4332" max="4343" width="10.5546875" style="25" customWidth="1"/>
    <col min="4344" max="4345" width="12.109375" style="25" customWidth="1"/>
    <col min="4346" max="4585" width="9.109375" style="25"/>
    <col min="4586" max="4586" width="6.109375" style="25" customWidth="1"/>
    <col min="4587" max="4587" width="13.88671875" style="25" customWidth="1"/>
    <col min="4588" max="4599" width="10.5546875" style="25" customWidth="1"/>
    <col min="4600" max="4601" width="12.109375" style="25" customWidth="1"/>
    <col min="4602" max="4841" width="9.109375" style="25"/>
    <col min="4842" max="4842" width="6.109375" style="25" customWidth="1"/>
    <col min="4843" max="4843" width="13.88671875" style="25" customWidth="1"/>
    <col min="4844" max="4855" width="10.5546875" style="25" customWidth="1"/>
    <col min="4856" max="4857" width="12.109375" style="25" customWidth="1"/>
    <col min="4858" max="5097" width="9.109375" style="25"/>
    <col min="5098" max="5098" width="6.109375" style="25" customWidth="1"/>
    <col min="5099" max="5099" width="13.88671875" style="25" customWidth="1"/>
    <col min="5100" max="5111" width="10.5546875" style="25" customWidth="1"/>
    <col min="5112" max="5113" width="12.109375" style="25" customWidth="1"/>
    <col min="5114" max="5353" width="9.109375" style="25"/>
    <col min="5354" max="5354" width="6.109375" style="25" customWidth="1"/>
    <col min="5355" max="5355" width="13.88671875" style="25" customWidth="1"/>
    <col min="5356" max="5367" width="10.5546875" style="25" customWidth="1"/>
    <col min="5368" max="5369" width="12.109375" style="25" customWidth="1"/>
    <col min="5370" max="5609" width="9.109375" style="25"/>
    <col min="5610" max="5610" width="6.109375" style="25" customWidth="1"/>
    <col min="5611" max="5611" width="13.88671875" style="25" customWidth="1"/>
    <col min="5612" max="5623" width="10.5546875" style="25" customWidth="1"/>
    <col min="5624" max="5625" width="12.109375" style="25" customWidth="1"/>
    <col min="5626" max="5865" width="9.109375" style="25"/>
    <col min="5866" max="5866" width="6.109375" style="25" customWidth="1"/>
    <col min="5867" max="5867" width="13.88671875" style="25" customWidth="1"/>
    <col min="5868" max="5879" width="10.5546875" style="25" customWidth="1"/>
    <col min="5880" max="5881" width="12.109375" style="25" customWidth="1"/>
    <col min="5882" max="6121" width="9.109375" style="25"/>
    <col min="6122" max="6122" width="6.109375" style="25" customWidth="1"/>
    <col min="6123" max="6123" width="13.88671875" style="25" customWidth="1"/>
    <col min="6124" max="6135" width="10.5546875" style="25" customWidth="1"/>
    <col min="6136" max="6137" width="12.109375" style="25" customWidth="1"/>
    <col min="6138" max="6377" width="9.109375" style="25"/>
    <col min="6378" max="6378" width="6.109375" style="25" customWidth="1"/>
    <col min="6379" max="6379" width="13.88671875" style="25" customWidth="1"/>
    <col min="6380" max="6391" width="10.5546875" style="25" customWidth="1"/>
    <col min="6392" max="6393" width="12.109375" style="25" customWidth="1"/>
    <col min="6394" max="6633" width="9.109375" style="25"/>
    <col min="6634" max="6634" width="6.109375" style="25" customWidth="1"/>
    <col min="6635" max="6635" width="13.88671875" style="25" customWidth="1"/>
    <col min="6636" max="6647" width="10.5546875" style="25" customWidth="1"/>
    <col min="6648" max="6649" width="12.109375" style="25" customWidth="1"/>
    <col min="6650" max="6889" width="9.109375" style="25"/>
    <col min="6890" max="6890" width="6.109375" style="25" customWidth="1"/>
    <col min="6891" max="6891" width="13.88671875" style="25" customWidth="1"/>
    <col min="6892" max="6903" width="10.5546875" style="25" customWidth="1"/>
    <col min="6904" max="6905" width="12.109375" style="25" customWidth="1"/>
    <col min="6906" max="7145" width="9.109375" style="25"/>
    <col min="7146" max="7146" width="6.109375" style="25" customWidth="1"/>
    <col min="7147" max="7147" width="13.88671875" style="25" customWidth="1"/>
    <col min="7148" max="7159" width="10.5546875" style="25" customWidth="1"/>
    <col min="7160" max="7161" width="12.109375" style="25" customWidth="1"/>
    <col min="7162" max="7401" width="9.109375" style="25"/>
    <col min="7402" max="7402" width="6.109375" style="25" customWidth="1"/>
    <col min="7403" max="7403" width="13.88671875" style="25" customWidth="1"/>
    <col min="7404" max="7415" width="10.5546875" style="25" customWidth="1"/>
    <col min="7416" max="7417" width="12.109375" style="25" customWidth="1"/>
    <col min="7418" max="7657" width="9.109375" style="25"/>
    <col min="7658" max="7658" width="6.109375" style="25" customWidth="1"/>
    <col min="7659" max="7659" width="13.88671875" style="25" customWidth="1"/>
    <col min="7660" max="7671" width="10.5546875" style="25" customWidth="1"/>
    <col min="7672" max="7673" width="12.109375" style="25" customWidth="1"/>
    <col min="7674" max="7913" width="9.109375" style="25"/>
    <col min="7914" max="7914" width="6.109375" style="25" customWidth="1"/>
    <col min="7915" max="7915" width="13.88671875" style="25" customWidth="1"/>
    <col min="7916" max="7927" width="10.5546875" style="25" customWidth="1"/>
    <col min="7928" max="7929" width="12.109375" style="25" customWidth="1"/>
    <col min="7930" max="8169" width="9.109375" style="25"/>
    <col min="8170" max="8170" width="6.109375" style="25" customWidth="1"/>
    <col min="8171" max="8171" width="13.88671875" style="25" customWidth="1"/>
    <col min="8172" max="8183" width="10.5546875" style="25" customWidth="1"/>
    <col min="8184" max="8185" width="12.109375" style="25" customWidth="1"/>
    <col min="8186" max="8425" width="9.109375" style="25"/>
    <col min="8426" max="8426" width="6.109375" style="25" customWidth="1"/>
    <col min="8427" max="8427" width="13.88671875" style="25" customWidth="1"/>
    <col min="8428" max="8439" width="10.5546875" style="25" customWidth="1"/>
    <col min="8440" max="8441" width="12.109375" style="25" customWidth="1"/>
    <col min="8442" max="8681" width="9.109375" style="25"/>
    <col min="8682" max="8682" width="6.109375" style="25" customWidth="1"/>
    <col min="8683" max="8683" width="13.88671875" style="25" customWidth="1"/>
    <col min="8684" max="8695" width="10.5546875" style="25" customWidth="1"/>
    <col min="8696" max="8697" width="12.109375" style="25" customWidth="1"/>
    <col min="8698" max="8937" width="9.109375" style="25"/>
    <col min="8938" max="8938" width="6.109375" style="25" customWidth="1"/>
    <col min="8939" max="8939" width="13.88671875" style="25" customWidth="1"/>
    <col min="8940" max="8951" width="10.5546875" style="25" customWidth="1"/>
    <col min="8952" max="8953" width="12.109375" style="25" customWidth="1"/>
    <col min="8954" max="9193" width="9.109375" style="25"/>
    <col min="9194" max="9194" width="6.109375" style="25" customWidth="1"/>
    <col min="9195" max="9195" width="13.88671875" style="25" customWidth="1"/>
    <col min="9196" max="9207" width="10.5546875" style="25" customWidth="1"/>
    <col min="9208" max="9209" width="12.109375" style="25" customWidth="1"/>
    <col min="9210" max="9449" width="9.109375" style="25"/>
    <col min="9450" max="9450" width="6.109375" style="25" customWidth="1"/>
    <col min="9451" max="9451" width="13.88671875" style="25" customWidth="1"/>
    <col min="9452" max="9463" width="10.5546875" style="25" customWidth="1"/>
    <col min="9464" max="9465" width="12.109375" style="25" customWidth="1"/>
    <col min="9466" max="9705" width="9.109375" style="25"/>
    <col min="9706" max="9706" width="6.109375" style="25" customWidth="1"/>
    <col min="9707" max="9707" width="13.88671875" style="25" customWidth="1"/>
    <col min="9708" max="9719" width="10.5546875" style="25" customWidth="1"/>
    <col min="9720" max="9721" width="12.109375" style="25" customWidth="1"/>
    <col min="9722" max="9961" width="9.109375" style="25"/>
    <col min="9962" max="9962" width="6.109375" style="25" customWidth="1"/>
    <col min="9963" max="9963" width="13.88671875" style="25" customWidth="1"/>
    <col min="9964" max="9975" width="10.5546875" style="25" customWidth="1"/>
    <col min="9976" max="9977" width="12.109375" style="25" customWidth="1"/>
    <col min="9978" max="10217" width="9.109375" style="25"/>
    <col min="10218" max="10218" width="6.109375" style="25" customWidth="1"/>
    <col min="10219" max="10219" width="13.88671875" style="25" customWidth="1"/>
    <col min="10220" max="10231" width="10.5546875" style="25" customWidth="1"/>
    <col min="10232" max="10233" width="12.109375" style="25" customWidth="1"/>
    <col min="10234" max="10473" width="9.109375" style="25"/>
    <col min="10474" max="10474" width="6.109375" style="25" customWidth="1"/>
    <col min="10475" max="10475" width="13.88671875" style="25" customWidth="1"/>
    <col min="10476" max="10487" width="10.5546875" style="25" customWidth="1"/>
    <col min="10488" max="10489" width="12.109375" style="25" customWidth="1"/>
    <col min="10490" max="10729" width="9.109375" style="25"/>
    <col min="10730" max="10730" width="6.109375" style="25" customWidth="1"/>
    <col min="10731" max="10731" width="13.88671875" style="25" customWidth="1"/>
    <col min="10732" max="10743" width="10.5546875" style="25" customWidth="1"/>
    <col min="10744" max="10745" width="12.109375" style="25" customWidth="1"/>
    <col min="10746" max="10985" width="9.109375" style="25"/>
    <col min="10986" max="10986" width="6.109375" style="25" customWidth="1"/>
    <col min="10987" max="10987" width="13.88671875" style="25" customWidth="1"/>
    <col min="10988" max="10999" width="10.5546875" style="25" customWidth="1"/>
    <col min="11000" max="11001" width="12.109375" style="25" customWidth="1"/>
    <col min="11002" max="11241" width="9.109375" style="25"/>
    <col min="11242" max="11242" width="6.109375" style="25" customWidth="1"/>
    <col min="11243" max="11243" width="13.88671875" style="25" customWidth="1"/>
    <col min="11244" max="11255" width="10.5546875" style="25" customWidth="1"/>
    <col min="11256" max="11257" width="12.109375" style="25" customWidth="1"/>
    <col min="11258" max="11497" width="9.109375" style="25"/>
    <col min="11498" max="11498" width="6.109375" style="25" customWidth="1"/>
    <col min="11499" max="11499" width="13.88671875" style="25" customWidth="1"/>
    <col min="11500" max="11511" width="10.5546875" style="25" customWidth="1"/>
    <col min="11512" max="11513" width="12.109375" style="25" customWidth="1"/>
    <col min="11514" max="11753" width="9.109375" style="25"/>
    <col min="11754" max="11754" width="6.109375" style="25" customWidth="1"/>
    <col min="11755" max="11755" width="13.88671875" style="25" customWidth="1"/>
    <col min="11756" max="11767" width="10.5546875" style="25" customWidth="1"/>
    <col min="11768" max="11769" width="12.109375" style="25" customWidth="1"/>
    <col min="11770" max="12009" width="9.109375" style="25"/>
    <col min="12010" max="12010" width="6.109375" style="25" customWidth="1"/>
    <col min="12011" max="12011" width="13.88671875" style="25" customWidth="1"/>
    <col min="12012" max="12023" width="10.5546875" style="25" customWidth="1"/>
    <col min="12024" max="12025" width="12.109375" style="25" customWidth="1"/>
    <col min="12026" max="12265" width="9.109375" style="25"/>
    <col min="12266" max="12266" width="6.109375" style="25" customWidth="1"/>
    <col min="12267" max="12267" width="13.88671875" style="25" customWidth="1"/>
    <col min="12268" max="12279" width="10.5546875" style="25" customWidth="1"/>
    <col min="12280" max="12281" width="12.109375" style="25" customWidth="1"/>
    <col min="12282" max="12521" width="9.109375" style="25"/>
    <col min="12522" max="12522" width="6.109375" style="25" customWidth="1"/>
    <col min="12523" max="12523" width="13.88671875" style="25" customWidth="1"/>
    <col min="12524" max="12535" width="10.5546875" style="25" customWidth="1"/>
    <col min="12536" max="12537" width="12.109375" style="25" customWidth="1"/>
    <col min="12538" max="12777" width="9.109375" style="25"/>
    <col min="12778" max="12778" width="6.109375" style="25" customWidth="1"/>
    <col min="12779" max="12779" width="13.88671875" style="25" customWidth="1"/>
    <col min="12780" max="12791" width="10.5546875" style="25" customWidth="1"/>
    <col min="12792" max="12793" width="12.109375" style="25" customWidth="1"/>
    <col min="12794" max="13033" width="9.109375" style="25"/>
    <col min="13034" max="13034" width="6.109375" style="25" customWidth="1"/>
    <col min="13035" max="13035" width="13.88671875" style="25" customWidth="1"/>
    <col min="13036" max="13047" width="10.5546875" style="25" customWidth="1"/>
    <col min="13048" max="13049" width="12.109375" style="25" customWidth="1"/>
    <col min="13050" max="13289" width="9.109375" style="25"/>
    <col min="13290" max="13290" width="6.109375" style="25" customWidth="1"/>
    <col min="13291" max="13291" width="13.88671875" style="25" customWidth="1"/>
    <col min="13292" max="13303" width="10.5546875" style="25" customWidth="1"/>
    <col min="13304" max="13305" width="12.109375" style="25" customWidth="1"/>
    <col min="13306" max="13545" width="9.109375" style="25"/>
    <col min="13546" max="13546" width="6.109375" style="25" customWidth="1"/>
    <col min="13547" max="13547" width="13.88671875" style="25" customWidth="1"/>
    <col min="13548" max="13559" width="10.5546875" style="25" customWidth="1"/>
    <col min="13560" max="13561" width="12.109375" style="25" customWidth="1"/>
    <col min="13562" max="13801" width="9.109375" style="25"/>
    <col min="13802" max="13802" width="6.109375" style="25" customWidth="1"/>
    <col min="13803" max="13803" width="13.88671875" style="25" customWidth="1"/>
    <col min="13804" max="13815" width="10.5546875" style="25" customWidth="1"/>
    <col min="13816" max="13817" width="12.109375" style="25" customWidth="1"/>
    <col min="13818" max="14057" width="9.109375" style="25"/>
    <col min="14058" max="14058" width="6.109375" style="25" customWidth="1"/>
    <col min="14059" max="14059" width="13.88671875" style="25" customWidth="1"/>
    <col min="14060" max="14071" width="10.5546875" style="25" customWidth="1"/>
    <col min="14072" max="14073" width="12.109375" style="25" customWidth="1"/>
    <col min="14074" max="14313" width="9.109375" style="25"/>
    <col min="14314" max="14314" width="6.109375" style="25" customWidth="1"/>
    <col min="14315" max="14315" width="13.88671875" style="25" customWidth="1"/>
    <col min="14316" max="14327" width="10.5546875" style="25" customWidth="1"/>
    <col min="14328" max="14329" width="12.109375" style="25" customWidth="1"/>
    <col min="14330" max="14569" width="9.109375" style="25"/>
    <col min="14570" max="14570" width="6.109375" style="25" customWidth="1"/>
    <col min="14571" max="14571" width="13.88671875" style="25" customWidth="1"/>
    <col min="14572" max="14583" width="10.5546875" style="25" customWidth="1"/>
    <col min="14584" max="14585" width="12.109375" style="25" customWidth="1"/>
    <col min="14586" max="14825" width="9.109375" style="25"/>
    <col min="14826" max="14826" width="6.109375" style="25" customWidth="1"/>
    <col min="14827" max="14827" width="13.88671875" style="25" customWidth="1"/>
    <col min="14828" max="14839" width="10.5546875" style="25" customWidth="1"/>
    <col min="14840" max="14841" width="12.109375" style="25" customWidth="1"/>
    <col min="14842" max="15081" width="9.109375" style="25"/>
    <col min="15082" max="15082" width="6.109375" style="25" customWidth="1"/>
    <col min="15083" max="15083" width="13.88671875" style="25" customWidth="1"/>
    <col min="15084" max="15095" width="10.5546875" style="25" customWidth="1"/>
    <col min="15096" max="15097" width="12.109375" style="25" customWidth="1"/>
    <col min="15098" max="15337" width="9.109375" style="25"/>
    <col min="15338" max="15338" width="6.109375" style="25" customWidth="1"/>
    <col min="15339" max="15339" width="13.88671875" style="25" customWidth="1"/>
    <col min="15340" max="15351" width="10.5546875" style="25" customWidth="1"/>
    <col min="15352" max="15353" width="12.109375" style="25" customWidth="1"/>
    <col min="15354" max="15593" width="9.109375" style="25"/>
    <col min="15594" max="15594" width="6.109375" style="25" customWidth="1"/>
    <col min="15595" max="15595" width="13.88671875" style="25" customWidth="1"/>
    <col min="15596" max="15607" width="10.5546875" style="25" customWidth="1"/>
    <col min="15608" max="15609" width="12.109375" style="25" customWidth="1"/>
    <col min="15610" max="15849" width="9.109375" style="25"/>
    <col min="15850" max="15850" width="6.109375" style="25" customWidth="1"/>
    <col min="15851" max="15851" width="13.88671875" style="25" customWidth="1"/>
    <col min="15852" max="15863" width="10.5546875" style="25" customWidth="1"/>
    <col min="15864" max="15865" width="12.109375" style="25" customWidth="1"/>
    <col min="15866" max="16105" width="9.109375" style="25"/>
    <col min="16106" max="16106" width="6.109375" style="25" customWidth="1"/>
    <col min="16107" max="16107" width="13.88671875" style="25" customWidth="1"/>
    <col min="16108" max="16119" width="10.5546875" style="25" customWidth="1"/>
    <col min="16120" max="16121" width="12.109375" style="25" customWidth="1"/>
    <col min="16122" max="16384" width="9.109375" style="25"/>
  </cols>
  <sheetData>
    <row r="1" spans="1:12" x14ac:dyDescent="0.25">
      <c r="A1" s="85" t="s">
        <v>56</v>
      </c>
      <c r="B1" s="85"/>
      <c r="C1" s="85"/>
      <c r="D1" s="85"/>
      <c r="E1" s="85"/>
      <c r="F1" s="85"/>
      <c r="G1" s="85" t="s">
        <v>57</v>
      </c>
      <c r="H1" s="85"/>
      <c r="I1" s="85"/>
      <c r="J1" s="85"/>
      <c r="K1" s="85"/>
      <c r="L1" s="85"/>
    </row>
    <row r="2" spans="1:12" x14ac:dyDescent="0.25">
      <c r="A2" s="87" t="s">
        <v>42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</row>
    <row r="3" spans="1:12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</row>
    <row r="4" spans="1:12" ht="101.4" customHeight="1" x14ac:dyDescent="0.25">
      <c r="A4" s="16"/>
      <c r="B4" s="1" t="s">
        <v>1</v>
      </c>
      <c r="C4" s="29" t="s">
        <v>48</v>
      </c>
      <c r="D4" s="29" t="s">
        <v>58</v>
      </c>
      <c r="E4" s="29" t="s">
        <v>59</v>
      </c>
      <c r="F4" s="28" t="s">
        <v>60</v>
      </c>
      <c r="G4" s="28" t="s">
        <v>61</v>
      </c>
      <c r="H4" s="28" t="s">
        <v>45</v>
      </c>
      <c r="I4" s="28" t="s">
        <v>49</v>
      </c>
      <c r="J4" s="30" t="s">
        <v>44</v>
      </c>
      <c r="K4" s="2" t="s">
        <v>2</v>
      </c>
      <c r="L4" s="2" t="s">
        <v>3</v>
      </c>
    </row>
    <row r="5" spans="1:12" ht="14.4" x14ac:dyDescent="0.3">
      <c r="A5" s="26">
        <v>1</v>
      </c>
      <c r="B5" s="31" t="s">
        <v>72</v>
      </c>
      <c r="C5" s="27">
        <v>0.80645161290322598</v>
      </c>
      <c r="D5" s="27">
        <v>0</v>
      </c>
      <c r="E5" s="27">
        <v>1.0724090597117364</v>
      </c>
      <c r="F5" s="27">
        <v>0</v>
      </c>
      <c r="G5" s="27">
        <v>1.1858287605609268</v>
      </c>
      <c r="H5" s="27">
        <v>0</v>
      </c>
      <c r="I5" s="27">
        <v>0</v>
      </c>
      <c r="J5" s="27">
        <v>1.5436005625879043</v>
      </c>
      <c r="K5" s="3">
        <f t="shared" ref="K5:K17" si="0">AVERAGE(C5:J5)</f>
        <v>0.57603624947047427</v>
      </c>
      <c r="L5" s="27">
        <f t="shared" ref="L5:L17" si="1">+(K5-$K$18)</f>
        <v>9.9705799563353625E-2</v>
      </c>
    </row>
    <row r="6" spans="1:12" ht="14.4" x14ac:dyDescent="0.3">
      <c r="A6" s="26">
        <v>2</v>
      </c>
      <c r="B6" s="31" t="s">
        <v>73</v>
      </c>
      <c r="C6" s="27">
        <v>0</v>
      </c>
      <c r="D6" s="27">
        <v>0</v>
      </c>
      <c r="E6" s="27">
        <v>0</v>
      </c>
      <c r="F6" s="27">
        <v>0</v>
      </c>
      <c r="G6" s="27">
        <v>1.1464637543933076</v>
      </c>
      <c r="H6" s="27">
        <v>0</v>
      </c>
      <c r="I6" s="27">
        <v>0</v>
      </c>
      <c r="J6" s="27">
        <v>0.89056885436482769</v>
      </c>
      <c r="K6" s="3">
        <f t="shared" si="0"/>
        <v>0.25462907609476693</v>
      </c>
      <c r="L6" s="27">
        <f t="shared" si="1"/>
        <v>-0.22170137381235372</v>
      </c>
    </row>
    <row r="7" spans="1:12" ht="14.4" x14ac:dyDescent="0.3">
      <c r="A7" s="26">
        <v>3</v>
      </c>
      <c r="B7" s="31" t="s">
        <v>50</v>
      </c>
      <c r="C7" s="27">
        <v>0</v>
      </c>
      <c r="D7" s="27">
        <v>0</v>
      </c>
      <c r="E7" s="27">
        <v>0</v>
      </c>
      <c r="F7" s="27">
        <v>0.52083333333333326</v>
      </c>
      <c r="G7" s="27">
        <v>1.1174242424242424</v>
      </c>
      <c r="H7" s="27">
        <v>0</v>
      </c>
      <c r="I7" s="27">
        <v>0</v>
      </c>
      <c r="J7" s="27">
        <v>0</v>
      </c>
      <c r="K7" s="3">
        <f t="shared" si="0"/>
        <v>0.20478219696969696</v>
      </c>
      <c r="L7" s="27">
        <f t="shared" si="1"/>
        <v>-0.27154825293742368</v>
      </c>
    </row>
    <row r="8" spans="1:12" ht="14.4" x14ac:dyDescent="0.3">
      <c r="A8" s="26">
        <v>4</v>
      </c>
      <c r="B8" s="31" t="s">
        <v>74</v>
      </c>
      <c r="C8" s="27">
        <v>0</v>
      </c>
      <c r="D8" s="27">
        <v>0</v>
      </c>
      <c r="E8" s="27">
        <v>0</v>
      </c>
      <c r="F8" s="27">
        <v>0</v>
      </c>
      <c r="G8" s="27">
        <v>1.1840921251033611</v>
      </c>
      <c r="H8" s="27">
        <v>0</v>
      </c>
      <c r="I8" s="27">
        <v>0</v>
      </c>
      <c r="J8" s="27">
        <v>0</v>
      </c>
      <c r="K8" s="3">
        <f t="shared" si="0"/>
        <v>0.14801151563792014</v>
      </c>
      <c r="L8" s="27">
        <f t="shared" si="1"/>
        <v>-0.3283189342692005</v>
      </c>
    </row>
    <row r="9" spans="1:12" ht="14.4" x14ac:dyDescent="0.3">
      <c r="A9" s="26">
        <v>5</v>
      </c>
      <c r="B9" s="31" t="s">
        <v>54</v>
      </c>
      <c r="C9" s="27">
        <v>0</v>
      </c>
      <c r="D9" s="27">
        <v>0</v>
      </c>
      <c r="E9" s="27">
        <v>0.52911534154535267</v>
      </c>
      <c r="F9" s="27">
        <v>0</v>
      </c>
      <c r="G9" s="27">
        <v>1.1768778631538412</v>
      </c>
      <c r="H9" s="27">
        <v>0</v>
      </c>
      <c r="I9" s="27">
        <v>0</v>
      </c>
      <c r="J9" s="27">
        <v>1.3164556962025316</v>
      </c>
      <c r="K9" s="3">
        <f t="shared" si="0"/>
        <v>0.37780611261271568</v>
      </c>
      <c r="L9" s="27">
        <f t="shared" si="1"/>
        <v>-9.8524337294404962E-2</v>
      </c>
    </row>
    <row r="10" spans="1:12" ht="14.4" x14ac:dyDescent="0.3">
      <c r="A10" s="26">
        <v>6</v>
      </c>
      <c r="B10" s="31" t="s">
        <v>52</v>
      </c>
      <c r="C10" s="27">
        <v>0</v>
      </c>
      <c r="D10" s="27">
        <v>0</v>
      </c>
      <c r="E10" s="27">
        <v>0.25510204081632654</v>
      </c>
      <c r="F10" s="27">
        <v>0</v>
      </c>
      <c r="G10" s="27">
        <v>1.2309882201341891</v>
      </c>
      <c r="H10" s="27">
        <v>0</v>
      </c>
      <c r="I10" s="27">
        <v>0</v>
      </c>
      <c r="J10" s="27">
        <v>1.2592592592592591</v>
      </c>
      <c r="K10" s="3">
        <f t="shared" si="0"/>
        <v>0.34316869002622186</v>
      </c>
      <c r="L10" s="27">
        <f t="shared" si="1"/>
        <v>-0.13316175988089879</v>
      </c>
    </row>
    <row r="11" spans="1:12" ht="14.4" x14ac:dyDescent="0.3">
      <c r="A11" s="26">
        <v>7</v>
      </c>
      <c r="B11" s="31" t="s">
        <v>75</v>
      </c>
      <c r="C11" s="27">
        <v>0</v>
      </c>
      <c r="D11" s="27">
        <v>0</v>
      </c>
      <c r="E11" s="27">
        <v>0</v>
      </c>
      <c r="F11" s="27">
        <v>1.7647058823529411</v>
      </c>
      <c r="G11" s="27">
        <v>1.1715620766712309</v>
      </c>
      <c r="H11" s="27">
        <v>0</v>
      </c>
      <c r="I11" s="27">
        <v>0</v>
      </c>
      <c r="J11" s="27">
        <v>1.4757081816743156</v>
      </c>
      <c r="K11" s="3">
        <f t="shared" si="0"/>
        <v>0.55149701758731096</v>
      </c>
      <c r="L11" s="27">
        <f t="shared" si="1"/>
        <v>7.516656768019031E-2</v>
      </c>
    </row>
    <row r="12" spans="1:12" ht="14.4" x14ac:dyDescent="0.3">
      <c r="A12" s="26">
        <v>8</v>
      </c>
      <c r="B12" s="31" t="s">
        <v>76</v>
      </c>
      <c r="C12" s="27">
        <v>0</v>
      </c>
      <c r="D12" s="27">
        <v>0</v>
      </c>
      <c r="E12" s="27">
        <v>0</v>
      </c>
      <c r="F12" s="27">
        <v>9.0611717760897079</v>
      </c>
      <c r="G12" s="27">
        <v>1.1239502834330422</v>
      </c>
      <c r="H12" s="27">
        <v>0</v>
      </c>
      <c r="I12" s="27">
        <v>0</v>
      </c>
      <c r="J12" s="27">
        <v>1.4682539682539684</v>
      </c>
      <c r="K12" s="3">
        <f t="shared" si="0"/>
        <v>1.4566720034720899</v>
      </c>
      <c r="L12" s="27">
        <f t="shared" si="1"/>
        <v>0.98034155356496933</v>
      </c>
    </row>
    <row r="13" spans="1:12" ht="14.4" x14ac:dyDescent="0.3">
      <c r="A13" s="26">
        <v>9</v>
      </c>
      <c r="B13" s="31" t="s">
        <v>77</v>
      </c>
      <c r="C13" s="27">
        <v>0</v>
      </c>
      <c r="D13" s="27">
        <v>0</v>
      </c>
      <c r="E13" s="27">
        <v>0</v>
      </c>
      <c r="F13" s="27">
        <v>0.80645161290322576</v>
      </c>
      <c r="G13" s="27">
        <v>1.0990338164251208</v>
      </c>
      <c r="H13" s="27">
        <v>0</v>
      </c>
      <c r="I13" s="27">
        <v>0</v>
      </c>
      <c r="J13" s="27">
        <v>0</v>
      </c>
      <c r="K13" s="3">
        <f t="shared" si="0"/>
        <v>0.23818567866604332</v>
      </c>
      <c r="L13" s="27">
        <f t="shared" si="1"/>
        <v>-0.23814477124107733</v>
      </c>
    </row>
    <row r="14" spans="1:12" ht="14.4" x14ac:dyDescent="0.3">
      <c r="A14" s="26">
        <v>10</v>
      </c>
      <c r="B14" s="31" t="s">
        <v>51</v>
      </c>
      <c r="C14" s="27">
        <v>0</v>
      </c>
      <c r="D14" s="27">
        <v>0</v>
      </c>
      <c r="E14" s="27">
        <v>0.5</v>
      </c>
      <c r="F14" s="27">
        <v>1.25</v>
      </c>
      <c r="G14" s="27">
        <v>1.1920208745668481</v>
      </c>
      <c r="H14" s="27">
        <v>0</v>
      </c>
      <c r="I14" s="27">
        <v>0</v>
      </c>
      <c r="J14" s="27">
        <v>0.3289473684210526</v>
      </c>
      <c r="K14" s="3">
        <f t="shared" si="0"/>
        <v>0.4088710303734876</v>
      </c>
      <c r="L14" s="27">
        <f t="shared" si="1"/>
        <v>-6.7459419533633047E-2</v>
      </c>
    </row>
    <row r="15" spans="1:12" ht="14.4" x14ac:dyDescent="0.3">
      <c r="A15" s="26">
        <v>11</v>
      </c>
      <c r="B15" s="31" t="s">
        <v>55</v>
      </c>
      <c r="C15" s="27">
        <v>0</v>
      </c>
      <c r="D15" s="27">
        <v>0</v>
      </c>
      <c r="E15" s="27">
        <v>0</v>
      </c>
      <c r="F15" s="27">
        <v>0</v>
      </c>
      <c r="G15" s="27">
        <v>1.1573254428395927</v>
      </c>
      <c r="H15" s="27">
        <v>0</v>
      </c>
      <c r="I15" s="27">
        <v>0</v>
      </c>
      <c r="J15" s="27">
        <v>0.3048780487804878</v>
      </c>
      <c r="K15" s="3">
        <f t="shared" si="0"/>
        <v>0.18277543645251007</v>
      </c>
      <c r="L15" s="27">
        <f t="shared" si="1"/>
        <v>-0.29355501345461055</v>
      </c>
    </row>
    <row r="16" spans="1:12" ht="14.4" x14ac:dyDescent="0.3">
      <c r="A16" s="26">
        <v>12</v>
      </c>
      <c r="B16" s="31" t="s">
        <v>43</v>
      </c>
      <c r="C16" s="27">
        <v>0</v>
      </c>
      <c r="D16" s="27">
        <v>0.78679078014184389</v>
      </c>
      <c r="E16" s="27">
        <v>0.52088985349972861</v>
      </c>
      <c r="F16" s="27">
        <v>1.3888888888888888</v>
      </c>
      <c r="G16" s="27">
        <v>1.2217877440753808</v>
      </c>
      <c r="H16" s="27">
        <v>0</v>
      </c>
      <c r="I16" s="27">
        <v>0</v>
      </c>
      <c r="J16" s="27">
        <v>0.28735632183908044</v>
      </c>
      <c r="K16" s="3">
        <f t="shared" si="0"/>
        <v>0.5257141985556153</v>
      </c>
      <c r="L16" s="27">
        <f t="shared" si="1"/>
        <v>4.9383748648494652E-2</v>
      </c>
    </row>
    <row r="17" spans="1:12" ht="14.4" x14ac:dyDescent="0.3">
      <c r="A17" s="26">
        <v>13</v>
      </c>
      <c r="B17" s="31" t="s">
        <v>78</v>
      </c>
      <c r="C17" s="27">
        <v>0</v>
      </c>
      <c r="D17" s="27">
        <v>1.7500000000000002</v>
      </c>
      <c r="E17" s="27">
        <v>0.5</v>
      </c>
      <c r="F17" s="27">
        <v>3.75</v>
      </c>
      <c r="G17" s="27">
        <v>1.1272156961812134</v>
      </c>
      <c r="H17" s="27">
        <v>0</v>
      </c>
      <c r="I17" s="27">
        <v>0</v>
      </c>
      <c r="J17" s="27">
        <v>0.26595744680851063</v>
      </c>
      <c r="K17" s="3">
        <f t="shared" si="0"/>
        <v>0.92414664287371551</v>
      </c>
      <c r="L17" s="27">
        <f t="shared" si="1"/>
        <v>0.44781619296659486</v>
      </c>
    </row>
    <row r="18" spans="1:12" x14ac:dyDescent="0.25">
      <c r="A18" s="16"/>
      <c r="B18" s="4" t="s">
        <v>2</v>
      </c>
      <c r="C18" s="3">
        <f t="shared" ref="C18:L18" si="2">AVERAGE(C5:C17)</f>
        <v>6.2034739454094309E-2</v>
      </c>
      <c r="D18" s="3">
        <f t="shared" si="2"/>
        <v>0.19513775231860342</v>
      </c>
      <c r="E18" s="3">
        <f t="shared" si="2"/>
        <v>0.25980894581331876</v>
      </c>
      <c r="F18" s="3">
        <f t="shared" si="2"/>
        <v>1.426311653351392</v>
      </c>
      <c r="G18" s="3">
        <f t="shared" si="2"/>
        <v>1.1641977615355612</v>
      </c>
      <c r="H18" s="3">
        <f t="shared" si="2"/>
        <v>0</v>
      </c>
      <c r="I18" s="3">
        <f t="shared" si="2"/>
        <v>0</v>
      </c>
      <c r="J18" s="3">
        <f t="shared" si="2"/>
        <v>0.7031527467839952</v>
      </c>
      <c r="K18" s="3">
        <f t="shared" si="2"/>
        <v>0.47633044990712065</v>
      </c>
      <c r="L18" s="3">
        <f t="shared" si="2"/>
        <v>0</v>
      </c>
    </row>
    <row r="19" spans="1:12" x14ac:dyDescent="0.25">
      <c r="A19" s="16"/>
      <c r="B19" s="4" t="s">
        <v>4</v>
      </c>
      <c r="C19" s="3">
        <f t="shared" ref="C19:K19" si="3">MAX(C5:C17)</f>
        <v>0.80645161290322598</v>
      </c>
      <c r="D19" s="3">
        <f t="shared" si="3"/>
        <v>1.7500000000000002</v>
      </c>
      <c r="E19" s="3">
        <f t="shared" si="3"/>
        <v>1.0724090597117364</v>
      </c>
      <c r="F19" s="3">
        <f t="shared" si="3"/>
        <v>9.0611717760897079</v>
      </c>
      <c r="G19" s="3">
        <f t="shared" si="3"/>
        <v>1.2309882201341891</v>
      </c>
      <c r="H19" s="3">
        <f t="shared" si="3"/>
        <v>0</v>
      </c>
      <c r="I19" s="3">
        <f t="shared" si="3"/>
        <v>0</v>
      </c>
      <c r="J19" s="3">
        <f t="shared" si="3"/>
        <v>1.5436005625879043</v>
      </c>
      <c r="K19" s="3">
        <f t="shared" si="3"/>
        <v>1.4566720034720899</v>
      </c>
      <c r="L19" s="27"/>
    </row>
    <row r="20" spans="1:12" x14ac:dyDescent="0.25">
      <c r="A20" s="16"/>
      <c r="B20" s="4" t="s">
        <v>5</v>
      </c>
      <c r="C20" s="3">
        <f t="shared" ref="C20:K20" si="4">MIN(C5:C17)</f>
        <v>0</v>
      </c>
      <c r="D20" s="3">
        <f t="shared" si="4"/>
        <v>0</v>
      </c>
      <c r="E20" s="3">
        <f t="shared" si="4"/>
        <v>0</v>
      </c>
      <c r="F20" s="3">
        <f t="shared" si="4"/>
        <v>0</v>
      </c>
      <c r="G20" s="3">
        <f t="shared" si="4"/>
        <v>1.0990338164251208</v>
      </c>
      <c r="H20" s="3">
        <f t="shared" si="4"/>
        <v>0</v>
      </c>
      <c r="I20" s="3">
        <f t="shared" si="4"/>
        <v>0</v>
      </c>
      <c r="J20" s="3">
        <f t="shared" si="4"/>
        <v>0</v>
      </c>
      <c r="K20" s="3">
        <f t="shared" si="4"/>
        <v>0.14801151563792014</v>
      </c>
      <c r="L20" s="27"/>
    </row>
    <row r="21" spans="1:12" ht="15.6" x14ac:dyDescent="0.35">
      <c r="A21" s="16"/>
      <c r="B21" s="16" t="s">
        <v>6</v>
      </c>
      <c r="C21" s="27">
        <v>0.40985679056010371</v>
      </c>
      <c r="D21" s="27" t="s">
        <v>83</v>
      </c>
      <c r="E21" s="27" t="s">
        <v>83</v>
      </c>
      <c r="F21" s="27" t="s">
        <v>83</v>
      </c>
      <c r="G21" s="27" t="s">
        <v>83</v>
      </c>
      <c r="H21" s="27">
        <v>0</v>
      </c>
      <c r="I21" s="27">
        <v>0</v>
      </c>
      <c r="J21" s="27" t="s">
        <v>83</v>
      </c>
      <c r="K21" s="27"/>
      <c r="L21" s="27"/>
    </row>
    <row r="22" spans="1:12" x14ac:dyDescent="0.25">
      <c r="A22" s="16"/>
      <c r="B22" s="16" t="s">
        <v>7</v>
      </c>
      <c r="C22" s="27">
        <v>460.27367060462171</v>
      </c>
      <c r="D22" s="27">
        <v>507.39576066917073</v>
      </c>
      <c r="E22" s="27">
        <v>215.88593169588904</v>
      </c>
      <c r="F22" s="27">
        <v>269.07594483875499</v>
      </c>
      <c r="G22" s="27">
        <v>5.3378095223581576</v>
      </c>
      <c r="H22" s="27">
        <v>0</v>
      </c>
      <c r="I22" s="27">
        <v>0</v>
      </c>
      <c r="J22" s="27">
        <v>183.26458484015851</v>
      </c>
      <c r="K22" s="27"/>
      <c r="L22" s="27"/>
    </row>
  </sheetData>
  <mergeCells count="4">
    <mergeCell ref="A3:L3"/>
    <mergeCell ref="A1:F1"/>
    <mergeCell ref="G1:L1"/>
    <mergeCell ref="A2:L2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Munka17">
    <tabColor rgb="FFFFFF00"/>
  </sheetPr>
  <dimension ref="A1:I21"/>
  <sheetViews>
    <sheetView zoomScale="75" zoomScaleNormal="75" workbookViewId="0">
      <selection activeCell="A23" sqref="A23:XFD23"/>
    </sheetView>
  </sheetViews>
  <sheetFormatPr defaultRowHeight="13.8" x14ac:dyDescent="0.25"/>
  <cols>
    <col min="1" max="1" width="7.44140625" style="25" customWidth="1"/>
    <col min="2" max="2" width="20" style="25" customWidth="1"/>
    <col min="3" max="9" width="11.5546875" style="25" customWidth="1"/>
    <col min="10" max="222" width="9.109375" style="25"/>
    <col min="223" max="223" width="6.109375" style="25" customWidth="1"/>
    <col min="224" max="224" width="13.88671875" style="25" customWidth="1"/>
    <col min="225" max="236" width="10.5546875" style="25" customWidth="1"/>
    <col min="237" max="238" width="12.109375" style="25" customWidth="1"/>
    <col min="239" max="478" width="9.109375" style="25"/>
    <col min="479" max="479" width="6.109375" style="25" customWidth="1"/>
    <col min="480" max="480" width="13.88671875" style="25" customWidth="1"/>
    <col min="481" max="492" width="10.5546875" style="25" customWidth="1"/>
    <col min="493" max="494" width="12.109375" style="25" customWidth="1"/>
    <col min="495" max="734" width="9.109375" style="25"/>
    <col min="735" max="735" width="6.109375" style="25" customWidth="1"/>
    <col min="736" max="736" width="13.88671875" style="25" customWidth="1"/>
    <col min="737" max="748" width="10.5546875" style="25" customWidth="1"/>
    <col min="749" max="750" width="12.109375" style="25" customWidth="1"/>
    <col min="751" max="990" width="9.109375" style="25"/>
    <col min="991" max="991" width="6.109375" style="25" customWidth="1"/>
    <col min="992" max="992" width="13.88671875" style="25" customWidth="1"/>
    <col min="993" max="1004" width="10.5546875" style="25" customWidth="1"/>
    <col min="1005" max="1006" width="12.109375" style="25" customWidth="1"/>
    <col min="1007" max="1246" width="9.109375" style="25"/>
    <col min="1247" max="1247" width="6.109375" style="25" customWidth="1"/>
    <col min="1248" max="1248" width="13.88671875" style="25" customWidth="1"/>
    <col min="1249" max="1260" width="10.5546875" style="25" customWidth="1"/>
    <col min="1261" max="1262" width="12.109375" style="25" customWidth="1"/>
    <col min="1263" max="1502" width="9.109375" style="25"/>
    <col min="1503" max="1503" width="6.109375" style="25" customWidth="1"/>
    <col min="1504" max="1504" width="13.88671875" style="25" customWidth="1"/>
    <col min="1505" max="1516" width="10.5546875" style="25" customWidth="1"/>
    <col min="1517" max="1518" width="12.109375" style="25" customWidth="1"/>
    <col min="1519" max="1758" width="9.109375" style="25"/>
    <col min="1759" max="1759" width="6.109375" style="25" customWidth="1"/>
    <col min="1760" max="1760" width="13.88671875" style="25" customWidth="1"/>
    <col min="1761" max="1772" width="10.5546875" style="25" customWidth="1"/>
    <col min="1773" max="1774" width="12.109375" style="25" customWidth="1"/>
    <col min="1775" max="2014" width="9.109375" style="25"/>
    <col min="2015" max="2015" width="6.109375" style="25" customWidth="1"/>
    <col min="2016" max="2016" width="13.88671875" style="25" customWidth="1"/>
    <col min="2017" max="2028" width="10.5546875" style="25" customWidth="1"/>
    <col min="2029" max="2030" width="12.109375" style="25" customWidth="1"/>
    <col min="2031" max="2270" width="9.109375" style="25"/>
    <col min="2271" max="2271" width="6.109375" style="25" customWidth="1"/>
    <col min="2272" max="2272" width="13.88671875" style="25" customWidth="1"/>
    <col min="2273" max="2284" width="10.5546875" style="25" customWidth="1"/>
    <col min="2285" max="2286" width="12.109375" style="25" customWidth="1"/>
    <col min="2287" max="2526" width="9.109375" style="25"/>
    <col min="2527" max="2527" width="6.109375" style="25" customWidth="1"/>
    <col min="2528" max="2528" width="13.88671875" style="25" customWidth="1"/>
    <col min="2529" max="2540" width="10.5546875" style="25" customWidth="1"/>
    <col min="2541" max="2542" width="12.109375" style="25" customWidth="1"/>
    <col min="2543" max="2782" width="9.109375" style="25"/>
    <col min="2783" max="2783" width="6.109375" style="25" customWidth="1"/>
    <col min="2784" max="2784" width="13.88671875" style="25" customWidth="1"/>
    <col min="2785" max="2796" width="10.5546875" style="25" customWidth="1"/>
    <col min="2797" max="2798" width="12.109375" style="25" customWidth="1"/>
    <col min="2799" max="3038" width="9.109375" style="25"/>
    <col min="3039" max="3039" width="6.109375" style="25" customWidth="1"/>
    <col min="3040" max="3040" width="13.88671875" style="25" customWidth="1"/>
    <col min="3041" max="3052" width="10.5546875" style="25" customWidth="1"/>
    <col min="3053" max="3054" width="12.109375" style="25" customWidth="1"/>
    <col min="3055" max="3294" width="9.109375" style="25"/>
    <col min="3295" max="3295" width="6.109375" style="25" customWidth="1"/>
    <col min="3296" max="3296" width="13.88671875" style="25" customWidth="1"/>
    <col min="3297" max="3308" width="10.5546875" style="25" customWidth="1"/>
    <col min="3309" max="3310" width="12.109375" style="25" customWidth="1"/>
    <col min="3311" max="3550" width="9.109375" style="25"/>
    <col min="3551" max="3551" width="6.109375" style="25" customWidth="1"/>
    <col min="3552" max="3552" width="13.88671875" style="25" customWidth="1"/>
    <col min="3553" max="3564" width="10.5546875" style="25" customWidth="1"/>
    <col min="3565" max="3566" width="12.109375" style="25" customWidth="1"/>
    <col min="3567" max="3806" width="9.109375" style="25"/>
    <col min="3807" max="3807" width="6.109375" style="25" customWidth="1"/>
    <col min="3808" max="3808" width="13.88671875" style="25" customWidth="1"/>
    <col min="3809" max="3820" width="10.5546875" style="25" customWidth="1"/>
    <col min="3821" max="3822" width="12.109375" style="25" customWidth="1"/>
    <col min="3823" max="4062" width="9.109375" style="25"/>
    <col min="4063" max="4063" width="6.109375" style="25" customWidth="1"/>
    <col min="4064" max="4064" width="13.88671875" style="25" customWidth="1"/>
    <col min="4065" max="4076" width="10.5546875" style="25" customWidth="1"/>
    <col min="4077" max="4078" width="12.109375" style="25" customWidth="1"/>
    <col min="4079" max="4318" width="9.109375" style="25"/>
    <col min="4319" max="4319" width="6.109375" style="25" customWidth="1"/>
    <col min="4320" max="4320" width="13.88671875" style="25" customWidth="1"/>
    <col min="4321" max="4332" width="10.5546875" style="25" customWidth="1"/>
    <col min="4333" max="4334" width="12.109375" style="25" customWidth="1"/>
    <col min="4335" max="4574" width="9.109375" style="25"/>
    <col min="4575" max="4575" width="6.109375" style="25" customWidth="1"/>
    <col min="4576" max="4576" width="13.88671875" style="25" customWidth="1"/>
    <col min="4577" max="4588" width="10.5546875" style="25" customWidth="1"/>
    <col min="4589" max="4590" width="12.109375" style="25" customWidth="1"/>
    <col min="4591" max="4830" width="9.109375" style="25"/>
    <col min="4831" max="4831" width="6.109375" style="25" customWidth="1"/>
    <col min="4832" max="4832" width="13.88671875" style="25" customWidth="1"/>
    <col min="4833" max="4844" width="10.5546875" style="25" customWidth="1"/>
    <col min="4845" max="4846" width="12.109375" style="25" customWidth="1"/>
    <col min="4847" max="5086" width="9.109375" style="25"/>
    <col min="5087" max="5087" width="6.109375" style="25" customWidth="1"/>
    <col min="5088" max="5088" width="13.88671875" style="25" customWidth="1"/>
    <col min="5089" max="5100" width="10.5546875" style="25" customWidth="1"/>
    <col min="5101" max="5102" width="12.109375" style="25" customWidth="1"/>
    <col min="5103" max="5342" width="9.109375" style="25"/>
    <col min="5343" max="5343" width="6.109375" style="25" customWidth="1"/>
    <col min="5344" max="5344" width="13.88671875" style="25" customWidth="1"/>
    <col min="5345" max="5356" width="10.5546875" style="25" customWidth="1"/>
    <col min="5357" max="5358" width="12.109375" style="25" customWidth="1"/>
    <col min="5359" max="5598" width="9.109375" style="25"/>
    <col min="5599" max="5599" width="6.109375" style="25" customWidth="1"/>
    <col min="5600" max="5600" width="13.88671875" style="25" customWidth="1"/>
    <col min="5601" max="5612" width="10.5546875" style="25" customWidth="1"/>
    <col min="5613" max="5614" width="12.109375" style="25" customWidth="1"/>
    <col min="5615" max="5854" width="9.109375" style="25"/>
    <col min="5855" max="5855" width="6.109375" style="25" customWidth="1"/>
    <col min="5856" max="5856" width="13.88671875" style="25" customWidth="1"/>
    <col min="5857" max="5868" width="10.5546875" style="25" customWidth="1"/>
    <col min="5869" max="5870" width="12.109375" style="25" customWidth="1"/>
    <col min="5871" max="6110" width="9.109375" style="25"/>
    <col min="6111" max="6111" width="6.109375" style="25" customWidth="1"/>
    <col min="6112" max="6112" width="13.88671875" style="25" customWidth="1"/>
    <col min="6113" max="6124" width="10.5546875" style="25" customWidth="1"/>
    <col min="6125" max="6126" width="12.109375" style="25" customWidth="1"/>
    <col min="6127" max="6366" width="9.109375" style="25"/>
    <col min="6367" max="6367" width="6.109375" style="25" customWidth="1"/>
    <col min="6368" max="6368" width="13.88671875" style="25" customWidth="1"/>
    <col min="6369" max="6380" width="10.5546875" style="25" customWidth="1"/>
    <col min="6381" max="6382" width="12.109375" style="25" customWidth="1"/>
    <col min="6383" max="6622" width="9.109375" style="25"/>
    <col min="6623" max="6623" width="6.109375" style="25" customWidth="1"/>
    <col min="6624" max="6624" width="13.88671875" style="25" customWidth="1"/>
    <col min="6625" max="6636" width="10.5546875" style="25" customWidth="1"/>
    <col min="6637" max="6638" width="12.109375" style="25" customWidth="1"/>
    <col min="6639" max="6878" width="9.109375" style="25"/>
    <col min="6879" max="6879" width="6.109375" style="25" customWidth="1"/>
    <col min="6880" max="6880" width="13.88671875" style="25" customWidth="1"/>
    <col min="6881" max="6892" width="10.5546875" style="25" customWidth="1"/>
    <col min="6893" max="6894" width="12.109375" style="25" customWidth="1"/>
    <col min="6895" max="7134" width="9.109375" style="25"/>
    <col min="7135" max="7135" width="6.109375" style="25" customWidth="1"/>
    <col min="7136" max="7136" width="13.88671875" style="25" customWidth="1"/>
    <col min="7137" max="7148" width="10.5546875" style="25" customWidth="1"/>
    <col min="7149" max="7150" width="12.109375" style="25" customWidth="1"/>
    <col min="7151" max="7390" width="9.109375" style="25"/>
    <col min="7391" max="7391" width="6.109375" style="25" customWidth="1"/>
    <col min="7392" max="7392" width="13.88671875" style="25" customWidth="1"/>
    <col min="7393" max="7404" width="10.5546875" style="25" customWidth="1"/>
    <col min="7405" max="7406" width="12.109375" style="25" customWidth="1"/>
    <col min="7407" max="7646" width="9.109375" style="25"/>
    <col min="7647" max="7647" width="6.109375" style="25" customWidth="1"/>
    <col min="7648" max="7648" width="13.88671875" style="25" customWidth="1"/>
    <col min="7649" max="7660" width="10.5546875" style="25" customWidth="1"/>
    <col min="7661" max="7662" width="12.109375" style="25" customWidth="1"/>
    <col min="7663" max="7902" width="9.109375" style="25"/>
    <col min="7903" max="7903" width="6.109375" style="25" customWidth="1"/>
    <col min="7904" max="7904" width="13.88671875" style="25" customWidth="1"/>
    <col min="7905" max="7916" width="10.5546875" style="25" customWidth="1"/>
    <col min="7917" max="7918" width="12.109375" style="25" customWidth="1"/>
    <col min="7919" max="8158" width="9.109375" style="25"/>
    <col min="8159" max="8159" width="6.109375" style="25" customWidth="1"/>
    <col min="8160" max="8160" width="13.88671875" style="25" customWidth="1"/>
    <col min="8161" max="8172" width="10.5546875" style="25" customWidth="1"/>
    <col min="8173" max="8174" width="12.109375" style="25" customWidth="1"/>
    <col min="8175" max="8414" width="9.109375" style="25"/>
    <col min="8415" max="8415" width="6.109375" style="25" customWidth="1"/>
    <col min="8416" max="8416" width="13.88671875" style="25" customWidth="1"/>
    <col min="8417" max="8428" width="10.5546875" style="25" customWidth="1"/>
    <col min="8429" max="8430" width="12.109375" style="25" customWidth="1"/>
    <col min="8431" max="8670" width="9.109375" style="25"/>
    <col min="8671" max="8671" width="6.109375" style="25" customWidth="1"/>
    <col min="8672" max="8672" width="13.88671875" style="25" customWidth="1"/>
    <col min="8673" max="8684" width="10.5546875" style="25" customWidth="1"/>
    <col min="8685" max="8686" width="12.109375" style="25" customWidth="1"/>
    <col min="8687" max="8926" width="9.109375" style="25"/>
    <col min="8927" max="8927" width="6.109375" style="25" customWidth="1"/>
    <col min="8928" max="8928" width="13.88671875" style="25" customWidth="1"/>
    <col min="8929" max="8940" width="10.5546875" style="25" customWidth="1"/>
    <col min="8941" max="8942" width="12.109375" style="25" customWidth="1"/>
    <col min="8943" max="9182" width="9.109375" style="25"/>
    <col min="9183" max="9183" width="6.109375" style="25" customWidth="1"/>
    <col min="9184" max="9184" width="13.88671875" style="25" customWidth="1"/>
    <col min="9185" max="9196" width="10.5546875" style="25" customWidth="1"/>
    <col min="9197" max="9198" width="12.109375" style="25" customWidth="1"/>
    <col min="9199" max="9438" width="9.109375" style="25"/>
    <col min="9439" max="9439" width="6.109375" style="25" customWidth="1"/>
    <col min="9440" max="9440" width="13.88671875" style="25" customWidth="1"/>
    <col min="9441" max="9452" width="10.5546875" style="25" customWidth="1"/>
    <col min="9453" max="9454" width="12.109375" style="25" customWidth="1"/>
    <col min="9455" max="9694" width="9.109375" style="25"/>
    <col min="9695" max="9695" width="6.109375" style="25" customWidth="1"/>
    <col min="9696" max="9696" width="13.88671875" style="25" customWidth="1"/>
    <col min="9697" max="9708" width="10.5546875" style="25" customWidth="1"/>
    <col min="9709" max="9710" width="12.109375" style="25" customWidth="1"/>
    <col min="9711" max="9950" width="9.109375" style="25"/>
    <col min="9951" max="9951" width="6.109375" style="25" customWidth="1"/>
    <col min="9952" max="9952" width="13.88671875" style="25" customWidth="1"/>
    <col min="9953" max="9964" width="10.5546875" style="25" customWidth="1"/>
    <col min="9965" max="9966" width="12.109375" style="25" customWidth="1"/>
    <col min="9967" max="10206" width="9.109375" style="25"/>
    <col min="10207" max="10207" width="6.109375" style="25" customWidth="1"/>
    <col min="10208" max="10208" width="13.88671875" style="25" customWidth="1"/>
    <col min="10209" max="10220" width="10.5546875" style="25" customWidth="1"/>
    <col min="10221" max="10222" width="12.109375" style="25" customWidth="1"/>
    <col min="10223" max="10462" width="9.109375" style="25"/>
    <col min="10463" max="10463" width="6.109375" style="25" customWidth="1"/>
    <col min="10464" max="10464" width="13.88671875" style="25" customWidth="1"/>
    <col min="10465" max="10476" width="10.5546875" style="25" customWidth="1"/>
    <col min="10477" max="10478" width="12.109375" style="25" customWidth="1"/>
    <col min="10479" max="10718" width="9.109375" style="25"/>
    <col min="10719" max="10719" width="6.109375" style="25" customWidth="1"/>
    <col min="10720" max="10720" width="13.88671875" style="25" customWidth="1"/>
    <col min="10721" max="10732" width="10.5546875" style="25" customWidth="1"/>
    <col min="10733" max="10734" width="12.109375" style="25" customWidth="1"/>
    <col min="10735" max="10974" width="9.109375" style="25"/>
    <col min="10975" max="10975" width="6.109375" style="25" customWidth="1"/>
    <col min="10976" max="10976" width="13.88671875" style="25" customWidth="1"/>
    <col min="10977" max="10988" width="10.5546875" style="25" customWidth="1"/>
    <col min="10989" max="10990" width="12.109375" style="25" customWidth="1"/>
    <col min="10991" max="11230" width="9.109375" style="25"/>
    <col min="11231" max="11231" width="6.109375" style="25" customWidth="1"/>
    <col min="11232" max="11232" width="13.88671875" style="25" customWidth="1"/>
    <col min="11233" max="11244" width="10.5546875" style="25" customWidth="1"/>
    <col min="11245" max="11246" width="12.109375" style="25" customWidth="1"/>
    <col min="11247" max="11486" width="9.109375" style="25"/>
    <col min="11487" max="11487" width="6.109375" style="25" customWidth="1"/>
    <col min="11488" max="11488" width="13.88671875" style="25" customWidth="1"/>
    <col min="11489" max="11500" width="10.5546875" style="25" customWidth="1"/>
    <col min="11501" max="11502" width="12.109375" style="25" customWidth="1"/>
    <col min="11503" max="11742" width="9.109375" style="25"/>
    <col min="11743" max="11743" width="6.109375" style="25" customWidth="1"/>
    <col min="11744" max="11744" width="13.88671875" style="25" customWidth="1"/>
    <col min="11745" max="11756" width="10.5546875" style="25" customWidth="1"/>
    <col min="11757" max="11758" width="12.109375" style="25" customWidth="1"/>
    <col min="11759" max="11998" width="9.109375" style="25"/>
    <col min="11999" max="11999" width="6.109375" style="25" customWidth="1"/>
    <col min="12000" max="12000" width="13.88671875" style="25" customWidth="1"/>
    <col min="12001" max="12012" width="10.5546875" style="25" customWidth="1"/>
    <col min="12013" max="12014" width="12.109375" style="25" customWidth="1"/>
    <col min="12015" max="12254" width="9.109375" style="25"/>
    <col min="12255" max="12255" width="6.109375" style="25" customWidth="1"/>
    <col min="12256" max="12256" width="13.88671875" style="25" customWidth="1"/>
    <col min="12257" max="12268" width="10.5546875" style="25" customWidth="1"/>
    <col min="12269" max="12270" width="12.109375" style="25" customWidth="1"/>
    <col min="12271" max="12510" width="9.109375" style="25"/>
    <col min="12511" max="12511" width="6.109375" style="25" customWidth="1"/>
    <col min="12512" max="12512" width="13.88671875" style="25" customWidth="1"/>
    <col min="12513" max="12524" width="10.5546875" style="25" customWidth="1"/>
    <col min="12525" max="12526" width="12.109375" style="25" customWidth="1"/>
    <col min="12527" max="12766" width="9.109375" style="25"/>
    <col min="12767" max="12767" width="6.109375" style="25" customWidth="1"/>
    <col min="12768" max="12768" width="13.88671875" style="25" customWidth="1"/>
    <col min="12769" max="12780" width="10.5546875" style="25" customWidth="1"/>
    <col min="12781" max="12782" width="12.109375" style="25" customWidth="1"/>
    <col min="12783" max="13022" width="9.109375" style="25"/>
    <col min="13023" max="13023" width="6.109375" style="25" customWidth="1"/>
    <col min="13024" max="13024" width="13.88671875" style="25" customWidth="1"/>
    <col min="13025" max="13036" width="10.5546875" style="25" customWidth="1"/>
    <col min="13037" max="13038" width="12.109375" style="25" customWidth="1"/>
    <col min="13039" max="13278" width="9.109375" style="25"/>
    <col min="13279" max="13279" width="6.109375" style="25" customWidth="1"/>
    <col min="13280" max="13280" width="13.88671875" style="25" customWidth="1"/>
    <col min="13281" max="13292" width="10.5546875" style="25" customWidth="1"/>
    <col min="13293" max="13294" width="12.109375" style="25" customWidth="1"/>
    <col min="13295" max="13534" width="9.109375" style="25"/>
    <col min="13535" max="13535" width="6.109375" style="25" customWidth="1"/>
    <col min="13536" max="13536" width="13.88671875" style="25" customWidth="1"/>
    <col min="13537" max="13548" width="10.5546875" style="25" customWidth="1"/>
    <col min="13549" max="13550" width="12.109375" style="25" customWidth="1"/>
    <col min="13551" max="13790" width="9.109375" style="25"/>
    <col min="13791" max="13791" width="6.109375" style="25" customWidth="1"/>
    <col min="13792" max="13792" width="13.88671875" style="25" customWidth="1"/>
    <col min="13793" max="13804" width="10.5546875" style="25" customWidth="1"/>
    <col min="13805" max="13806" width="12.109375" style="25" customWidth="1"/>
    <col min="13807" max="14046" width="9.109375" style="25"/>
    <col min="14047" max="14047" width="6.109375" style="25" customWidth="1"/>
    <col min="14048" max="14048" width="13.88671875" style="25" customWidth="1"/>
    <col min="14049" max="14060" width="10.5546875" style="25" customWidth="1"/>
    <col min="14061" max="14062" width="12.109375" style="25" customWidth="1"/>
    <col min="14063" max="14302" width="9.109375" style="25"/>
    <col min="14303" max="14303" width="6.109375" style="25" customWidth="1"/>
    <col min="14304" max="14304" width="13.88671875" style="25" customWidth="1"/>
    <col min="14305" max="14316" width="10.5546875" style="25" customWidth="1"/>
    <col min="14317" max="14318" width="12.109375" style="25" customWidth="1"/>
    <col min="14319" max="14558" width="9.109375" style="25"/>
    <col min="14559" max="14559" width="6.109375" style="25" customWidth="1"/>
    <col min="14560" max="14560" width="13.88671875" style="25" customWidth="1"/>
    <col min="14561" max="14572" width="10.5546875" style="25" customWidth="1"/>
    <col min="14573" max="14574" width="12.109375" style="25" customWidth="1"/>
    <col min="14575" max="14814" width="9.109375" style="25"/>
    <col min="14815" max="14815" width="6.109375" style="25" customWidth="1"/>
    <col min="14816" max="14816" width="13.88671875" style="25" customWidth="1"/>
    <col min="14817" max="14828" width="10.5546875" style="25" customWidth="1"/>
    <col min="14829" max="14830" width="12.109375" style="25" customWidth="1"/>
    <col min="14831" max="15070" width="9.109375" style="25"/>
    <col min="15071" max="15071" width="6.109375" style="25" customWidth="1"/>
    <col min="15072" max="15072" width="13.88671875" style="25" customWidth="1"/>
    <col min="15073" max="15084" width="10.5546875" style="25" customWidth="1"/>
    <col min="15085" max="15086" width="12.109375" style="25" customWidth="1"/>
    <col min="15087" max="15326" width="9.109375" style="25"/>
    <col min="15327" max="15327" width="6.109375" style="25" customWidth="1"/>
    <col min="15328" max="15328" width="13.88671875" style="25" customWidth="1"/>
    <col min="15329" max="15340" width="10.5546875" style="25" customWidth="1"/>
    <col min="15341" max="15342" width="12.109375" style="25" customWidth="1"/>
    <col min="15343" max="15582" width="9.109375" style="25"/>
    <col min="15583" max="15583" width="6.109375" style="25" customWidth="1"/>
    <col min="15584" max="15584" width="13.88671875" style="25" customWidth="1"/>
    <col min="15585" max="15596" width="10.5546875" style="25" customWidth="1"/>
    <col min="15597" max="15598" width="12.109375" style="25" customWidth="1"/>
    <col min="15599" max="15838" width="9.109375" style="25"/>
    <col min="15839" max="15839" width="6.109375" style="25" customWidth="1"/>
    <col min="15840" max="15840" width="13.88671875" style="25" customWidth="1"/>
    <col min="15841" max="15852" width="10.5546875" style="25" customWidth="1"/>
    <col min="15853" max="15854" width="12.109375" style="25" customWidth="1"/>
    <col min="15855" max="16094" width="9.109375" style="25"/>
    <col min="16095" max="16095" width="6.109375" style="25" customWidth="1"/>
    <col min="16096" max="16096" width="13.88671875" style="25" customWidth="1"/>
    <col min="16097" max="16108" width="10.5546875" style="25" customWidth="1"/>
    <col min="16109" max="16110" width="12.109375" style="25" customWidth="1"/>
    <col min="16111" max="16374" width="9.109375" style="25"/>
    <col min="16375" max="16382" width="9.109375" style="25" customWidth="1"/>
    <col min="16383" max="16384" width="9.109375" style="25"/>
  </cols>
  <sheetData>
    <row r="1" spans="1:9" x14ac:dyDescent="0.25">
      <c r="A1" s="85" t="s">
        <v>56</v>
      </c>
      <c r="B1" s="85"/>
      <c r="C1" s="85"/>
      <c r="D1" s="85"/>
      <c r="E1" s="85"/>
      <c r="F1" s="85" t="s">
        <v>57</v>
      </c>
      <c r="G1" s="85"/>
      <c r="H1" s="85"/>
      <c r="I1" s="85"/>
    </row>
    <row r="2" spans="1:9" x14ac:dyDescent="0.25">
      <c r="A2" s="87" t="s">
        <v>40</v>
      </c>
      <c r="B2" s="87"/>
      <c r="C2" s="87"/>
      <c r="D2" s="87"/>
      <c r="E2" s="87"/>
      <c r="F2" s="87"/>
      <c r="G2" s="87"/>
      <c r="H2" s="87"/>
      <c r="I2" s="87"/>
    </row>
    <row r="3" spans="1:9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</row>
    <row r="4" spans="1:9" ht="101.4" customHeight="1" x14ac:dyDescent="0.25">
      <c r="A4" s="16"/>
      <c r="B4" s="1" t="s">
        <v>1</v>
      </c>
      <c r="C4" s="29" t="s">
        <v>89</v>
      </c>
      <c r="D4" s="28" t="s">
        <v>90</v>
      </c>
      <c r="E4" s="28" t="s">
        <v>85</v>
      </c>
      <c r="F4" s="28" t="s">
        <v>87</v>
      </c>
      <c r="G4" s="28" t="s">
        <v>88</v>
      </c>
      <c r="H4" s="2" t="s">
        <v>2</v>
      </c>
      <c r="I4" s="2" t="s">
        <v>3</v>
      </c>
    </row>
    <row r="5" spans="1:9" ht="14.4" x14ac:dyDescent="0.3">
      <c r="A5" s="26">
        <v>1</v>
      </c>
      <c r="B5" s="31" t="s">
        <v>63</v>
      </c>
      <c r="C5" s="27">
        <v>65.75</v>
      </c>
      <c r="D5" s="27">
        <v>63.75</v>
      </c>
      <c r="E5" s="27">
        <v>67.25</v>
      </c>
      <c r="F5" s="27">
        <v>65</v>
      </c>
      <c r="G5" s="27">
        <v>65.25</v>
      </c>
      <c r="H5" s="3">
        <f t="shared" ref="H5:H16" si="0">AVERAGE(C5:G5)</f>
        <v>65.400000000000006</v>
      </c>
      <c r="I5" s="27">
        <f t="shared" ref="I5:I16" si="1">+(H5-$H$17)</f>
        <v>-1.67916666666666</v>
      </c>
    </row>
    <row r="6" spans="1:9" ht="14.4" x14ac:dyDescent="0.3">
      <c r="A6" s="26">
        <v>2</v>
      </c>
      <c r="B6" s="31" t="s">
        <v>47</v>
      </c>
      <c r="C6" s="27">
        <v>68</v>
      </c>
      <c r="D6" s="27">
        <v>66</v>
      </c>
      <c r="E6" s="27">
        <v>68.25</v>
      </c>
      <c r="F6" s="27">
        <v>65.5</v>
      </c>
      <c r="G6" s="27">
        <v>67.5</v>
      </c>
      <c r="H6" s="3">
        <f t="shared" si="0"/>
        <v>67.05</v>
      </c>
      <c r="I6" s="27">
        <f t="shared" si="1"/>
        <v>-2.9166666666668561E-2</v>
      </c>
    </row>
    <row r="7" spans="1:9" ht="14.4" x14ac:dyDescent="0.3">
      <c r="A7" s="26">
        <v>3</v>
      </c>
      <c r="B7" s="31" t="s">
        <v>11</v>
      </c>
      <c r="C7" s="27">
        <v>68.25</v>
      </c>
      <c r="D7" s="27">
        <v>66</v>
      </c>
      <c r="E7" s="27">
        <v>67.5</v>
      </c>
      <c r="F7" s="27">
        <v>66.5</v>
      </c>
      <c r="G7" s="27">
        <v>66.75</v>
      </c>
      <c r="H7" s="3">
        <f t="shared" si="0"/>
        <v>67</v>
      </c>
      <c r="I7" s="27">
        <f t="shared" si="1"/>
        <v>-7.9166666666665719E-2</v>
      </c>
    </row>
    <row r="8" spans="1:9" ht="14.4" x14ac:dyDescent="0.3">
      <c r="A8" s="26">
        <v>4</v>
      </c>
      <c r="B8" s="31" t="s">
        <v>64</v>
      </c>
      <c r="C8" s="27">
        <v>66.75</v>
      </c>
      <c r="D8" s="27">
        <v>65.75</v>
      </c>
      <c r="E8" s="27">
        <v>67.5</v>
      </c>
      <c r="F8" s="27">
        <v>65.5</v>
      </c>
      <c r="G8" s="27">
        <v>65.75</v>
      </c>
      <c r="H8" s="3">
        <f t="shared" si="0"/>
        <v>66.25</v>
      </c>
      <c r="I8" s="27">
        <f t="shared" si="1"/>
        <v>-0.82916666666666572</v>
      </c>
    </row>
    <row r="9" spans="1:9" ht="14.4" x14ac:dyDescent="0.3">
      <c r="A9" s="26">
        <v>5</v>
      </c>
      <c r="B9" s="31" t="s">
        <v>65</v>
      </c>
      <c r="C9" s="27">
        <v>67.5</v>
      </c>
      <c r="D9" s="27">
        <v>66</v>
      </c>
      <c r="E9" s="27">
        <v>66.75</v>
      </c>
      <c r="F9" s="27">
        <v>68</v>
      </c>
      <c r="G9" s="27">
        <v>66.25</v>
      </c>
      <c r="H9" s="3">
        <f t="shared" si="0"/>
        <v>66.900000000000006</v>
      </c>
      <c r="I9" s="27">
        <f t="shared" si="1"/>
        <v>-0.17916666666666003</v>
      </c>
    </row>
    <row r="10" spans="1:9" ht="14.4" x14ac:dyDescent="0.3">
      <c r="A10" s="26">
        <v>6</v>
      </c>
      <c r="B10" s="31" t="s">
        <v>66</v>
      </c>
      <c r="C10" s="27">
        <v>67</v>
      </c>
      <c r="D10" s="27">
        <v>66</v>
      </c>
      <c r="E10" s="27">
        <v>68.25</v>
      </c>
      <c r="F10" s="27">
        <v>66.25</v>
      </c>
      <c r="G10" s="27">
        <v>66.25</v>
      </c>
      <c r="H10" s="3">
        <f t="shared" si="0"/>
        <v>66.75</v>
      </c>
      <c r="I10" s="27">
        <f t="shared" si="1"/>
        <v>-0.32916666666666572</v>
      </c>
    </row>
    <row r="11" spans="1:9" ht="14.4" x14ac:dyDescent="0.3">
      <c r="A11" s="26">
        <v>7</v>
      </c>
      <c r="B11" s="31" t="s">
        <v>67</v>
      </c>
      <c r="C11" s="27">
        <v>69</v>
      </c>
      <c r="D11" s="27">
        <v>68.75</v>
      </c>
      <c r="E11" s="27">
        <v>69</v>
      </c>
      <c r="F11" s="27">
        <v>69</v>
      </c>
      <c r="G11" s="27">
        <v>68.5</v>
      </c>
      <c r="H11" s="3">
        <f t="shared" si="0"/>
        <v>68.849999999999994</v>
      </c>
      <c r="I11" s="27">
        <f t="shared" si="1"/>
        <v>1.7708333333333286</v>
      </c>
    </row>
    <row r="12" spans="1:9" ht="14.4" x14ac:dyDescent="0.3">
      <c r="A12" s="26">
        <v>8</v>
      </c>
      <c r="B12" s="31" t="s">
        <v>68</v>
      </c>
      <c r="C12" s="27">
        <v>65.5</v>
      </c>
      <c r="D12" s="27">
        <v>65.25</v>
      </c>
      <c r="E12" s="27">
        <v>64</v>
      </c>
      <c r="F12" s="27">
        <v>65</v>
      </c>
      <c r="G12" s="27">
        <v>64.75</v>
      </c>
      <c r="H12" s="3">
        <f t="shared" si="0"/>
        <v>64.900000000000006</v>
      </c>
      <c r="I12" s="27">
        <f t="shared" si="1"/>
        <v>-2.17916666666666</v>
      </c>
    </row>
    <row r="13" spans="1:9" ht="14.4" x14ac:dyDescent="0.3">
      <c r="A13" s="26">
        <v>9</v>
      </c>
      <c r="B13" s="31" t="s">
        <v>69</v>
      </c>
      <c r="C13" s="27">
        <v>68.25</v>
      </c>
      <c r="D13" s="27">
        <v>66.75</v>
      </c>
      <c r="E13" s="27">
        <v>67.5</v>
      </c>
      <c r="F13" s="27">
        <v>66</v>
      </c>
      <c r="G13" s="27">
        <v>67.75</v>
      </c>
      <c r="H13" s="3">
        <f t="shared" si="0"/>
        <v>67.25</v>
      </c>
      <c r="I13" s="27">
        <f t="shared" si="1"/>
        <v>0.17083333333333428</v>
      </c>
    </row>
    <row r="14" spans="1:9" ht="14.4" x14ac:dyDescent="0.3">
      <c r="A14" s="26">
        <v>10</v>
      </c>
      <c r="B14" s="31" t="s">
        <v>70</v>
      </c>
      <c r="C14" s="27">
        <v>66.5</v>
      </c>
      <c r="D14" s="27">
        <v>68.25</v>
      </c>
      <c r="E14" s="27">
        <v>68.25</v>
      </c>
      <c r="F14" s="27">
        <v>67.5</v>
      </c>
      <c r="G14" s="27">
        <v>67</v>
      </c>
      <c r="H14" s="3">
        <f t="shared" si="0"/>
        <v>67.5</v>
      </c>
      <c r="I14" s="27">
        <f t="shared" si="1"/>
        <v>0.42083333333333428</v>
      </c>
    </row>
    <row r="15" spans="1:9" ht="14.4" x14ac:dyDescent="0.3">
      <c r="A15" s="26">
        <v>11</v>
      </c>
      <c r="B15" s="31" t="s">
        <v>46</v>
      </c>
      <c r="C15" s="27">
        <v>68.25</v>
      </c>
      <c r="D15" s="27">
        <v>68</v>
      </c>
      <c r="E15" s="27">
        <v>69</v>
      </c>
      <c r="F15" s="27">
        <v>69</v>
      </c>
      <c r="G15" s="27">
        <v>69.25</v>
      </c>
      <c r="H15" s="3">
        <f t="shared" si="0"/>
        <v>68.7</v>
      </c>
      <c r="I15" s="27">
        <f t="shared" si="1"/>
        <v>1.6208333333333371</v>
      </c>
    </row>
    <row r="16" spans="1:9" ht="14.4" x14ac:dyDescent="0.3">
      <c r="A16" s="26">
        <v>12</v>
      </c>
      <c r="B16" s="31" t="s">
        <v>71</v>
      </c>
      <c r="C16" s="27">
        <v>68.25</v>
      </c>
      <c r="D16" s="27">
        <v>67.5</v>
      </c>
      <c r="E16" s="27">
        <v>69</v>
      </c>
      <c r="F16" s="27">
        <v>68.25</v>
      </c>
      <c r="G16" s="27">
        <v>69</v>
      </c>
      <c r="H16" s="3">
        <f t="shared" si="0"/>
        <v>68.400000000000006</v>
      </c>
      <c r="I16" s="27">
        <f t="shared" si="1"/>
        <v>1.32083333333334</v>
      </c>
    </row>
    <row r="17" spans="1:9" x14ac:dyDescent="0.25">
      <c r="A17" s="16"/>
      <c r="B17" s="4" t="s">
        <v>2</v>
      </c>
      <c r="C17" s="3">
        <f t="shared" ref="C17:I17" si="2">AVERAGE(C5:C16)</f>
        <v>67.416666666666671</v>
      </c>
      <c r="D17" s="3">
        <f t="shared" si="2"/>
        <v>66.5</v>
      </c>
      <c r="E17" s="3">
        <f t="shared" si="2"/>
        <v>67.6875</v>
      </c>
      <c r="F17" s="3">
        <f t="shared" si="2"/>
        <v>66.791666666666671</v>
      </c>
      <c r="G17" s="3">
        <f t="shared" si="2"/>
        <v>67</v>
      </c>
      <c r="H17" s="3">
        <f t="shared" si="2"/>
        <v>67.079166666666666</v>
      </c>
      <c r="I17" s="3">
        <f t="shared" si="2"/>
        <v>2.3684757858670005E-15</v>
      </c>
    </row>
    <row r="18" spans="1:9" x14ac:dyDescent="0.25">
      <c r="A18" s="16"/>
      <c r="B18" s="4" t="s">
        <v>4</v>
      </c>
      <c r="C18" s="3">
        <f t="shared" ref="C18:H18" si="3">MAX(C5:C16)</f>
        <v>69</v>
      </c>
      <c r="D18" s="3">
        <f t="shared" si="3"/>
        <v>68.75</v>
      </c>
      <c r="E18" s="3">
        <f t="shared" si="3"/>
        <v>69</v>
      </c>
      <c r="F18" s="3">
        <f t="shared" si="3"/>
        <v>69</v>
      </c>
      <c r="G18" s="3">
        <f t="shared" si="3"/>
        <v>69.25</v>
      </c>
      <c r="H18" s="3">
        <f t="shared" si="3"/>
        <v>68.849999999999994</v>
      </c>
      <c r="I18" s="27"/>
    </row>
    <row r="19" spans="1:9" x14ac:dyDescent="0.25">
      <c r="A19" s="16"/>
      <c r="B19" s="4" t="s">
        <v>5</v>
      </c>
      <c r="C19" s="3">
        <f t="shared" ref="C19:H19" si="4">MIN(C5:C16)</f>
        <v>65.5</v>
      </c>
      <c r="D19" s="3">
        <f t="shared" si="4"/>
        <v>63.75</v>
      </c>
      <c r="E19" s="3">
        <f t="shared" si="4"/>
        <v>64</v>
      </c>
      <c r="F19" s="3">
        <f t="shared" si="4"/>
        <v>65</v>
      </c>
      <c r="G19" s="3">
        <f t="shared" si="4"/>
        <v>64.75</v>
      </c>
      <c r="H19" s="3">
        <f t="shared" si="4"/>
        <v>64.900000000000006</v>
      </c>
      <c r="I19" s="27"/>
    </row>
    <row r="20" spans="1:9" ht="15.6" x14ac:dyDescent="0.35">
      <c r="A20" s="16"/>
      <c r="B20" s="16" t="s">
        <v>6</v>
      </c>
      <c r="C20" s="27">
        <v>1.7757006726326028</v>
      </c>
      <c r="D20" s="27">
        <v>2.1128909894581245</v>
      </c>
      <c r="E20" s="27">
        <v>2.0226175737761403</v>
      </c>
      <c r="F20" s="27">
        <v>2.1214925004094485</v>
      </c>
      <c r="G20" s="27">
        <v>1.9435770287453662</v>
      </c>
      <c r="H20" s="27"/>
      <c r="I20" s="27"/>
    </row>
    <row r="21" spans="1:9" x14ac:dyDescent="0.25">
      <c r="A21" s="16"/>
      <c r="B21" s="16" t="s">
        <v>7</v>
      </c>
      <c r="C21" s="27">
        <v>1.834938206715379</v>
      </c>
      <c r="D21" s="27">
        <v>2.2134739013352998</v>
      </c>
      <c r="E21" s="27">
        <v>2.0817293355555</v>
      </c>
      <c r="F21" s="27">
        <v>2.2127797079135618</v>
      </c>
      <c r="G21" s="27">
        <v>2.0209050757800893</v>
      </c>
      <c r="H21" s="27"/>
      <c r="I21" s="27"/>
    </row>
  </sheetData>
  <mergeCells count="4">
    <mergeCell ref="A3:I3"/>
    <mergeCell ref="A2:I2"/>
    <mergeCell ref="A1:E1"/>
    <mergeCell ref="F1:I1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Munka18">
    <tabColor rgb="FFFFFF00"/>
  </sheetPr>
  <dimension ref="A1:J22"/>
  <sheetViews>
    <sheetView topLeftCell="A3" zoomScale="75" zoomScaleNormal="75" workbookViewId="0">
      <selection activeCell="A24" sqref="A24:XFD24"/>
    </sheetView>
  </sheetViews>
  <sheetFormatPr defaultRowHeight="13.8" x14ac:dyDescent="0.25"/>
  <cols>
    <col min="1" max="1" width="7.88671875" style="25" customWidth="1"/>
    <col min="2" max="2" width="19.88671875" style="25" customWidth="1"/>
    <col min="3" max="9" width="11.33203125" style="25" customWidth="1"/>
    <col min="10" max="230" width="9.109375" style="25"/>
    <col min="231" max="231" width="6.109375" style="25" customWidth="1"/>
    <col min="232" max="232" width="13.88671875" style="25" customWidth="1"/>
    <col min="233" max="244" width="10.5546875" style="25" customWidth="1"/>
    <col min="245" max="246" width="12.109375" style="25" customWidth="1"/>
    <col min="247" max="486" width="9.109375" style="25"/>
    <col min="487" max="487" width="6.109375" style="25" customWidth="1"/>
    <col min="488" max="488" width="13.88671875" style="25" customWidth="1"/>
    <col min="489" max="500" width="10.5546875" style="25" customWidth="1"/>
    <col min="501" max="502" width="12.109375" style="25" customWidth="1"/>
    <col min="503" max="742" width="9.109375" style="25"/>
    <col min="743" max="743" width="6.109375" style="25" customWidth="1"/>
    <col min="744" max="744" width="13.88671875" style="25" customWidth="1"/>
    <col min="745" max="756" width="10.5546875" style="25" customWidth="1"/>
    <col min="757" max="758" width="12.109375" style="25" customWidth="1"/>
    <col min="759" max="998" width="9.109375" style="25"/>
    <col min="999" max="999" width="6.109375" style="25" customWidth="1"/>
    <col min="1000" max="1000" width="13.88671875" style="25" customWidth="1"/>
    <col min="1001" max="1012" width="10.5546875" style="25" customWidth="1"/>
    <col min="1013" max="1014" width="12.109375" style="25" customWidth="1"/>
    <col min="1015" max="1254" width="9.109375" style="25"/>
    <col min="1255" max="1255" width="6.109375" style="25" customWidth="1"/>
    <col min="1256" max="1256" width="13.88671875" style="25" customWidth="1"/>
    <col min="1257" max="1268" width="10.5546875" style="25" customWidth="1"/>
    <col min="1269" max="1270" width="12.109375" style="25" customWidth="1"/>
    <col min="1271" max="1510" width="9.109375" style="25"/>
    <col min="1511" max="1511" width="6.109375" style="25" customWidth="1"/>
    <col min="1512" max="1512" width="13.88671875" style="25" customWidth="1"/>
    <col min="1513" max="1524" width="10.5546875" style="25" customWidth="1"/>
    <col min="1525" max="1526" width="12.109375" style="25" customWidth="1"/>
    <col min="1527" max="1766" width="9.109375" style="25"/>
    <col min="1767" max="1767" width="6.109375" style="25" customWidth="1"/>
    <col min="1768" max="1768" width="13.88671875" style="25" customWidth="1"/>
    <col min="1769" max="1780" width="10.5546875" style="25" customWidth="1"/>
    <col min="1781" max="1782" width="12.109375" style="25" customWidth="1"/>
    <col min="1783" max="2022" width="9.109375" style="25"/>
    <col min="2023" max="2023" width="6.109375" style="25" customWidth="1"/>
    <col min="2024" max="2024" width="13.88671875" style="25" customWidth="1"/>
    <col min="2025" max="2036" width="10.5546875" style="25" customWidth="1"/>
    <col min="2037" max="2038" width="12.109375" style="25" customWidth="1"/>
    <col min="2039" max="2278" width="9.109375" style="25"/>
    <col min="2279" max="2279" width="6.109375" style="25" customWidth="1"/>
    <col min="2280" max="2280" width="13.88671875" style="25" customWidth="1"/>
    <col min="2281" max="2292" width="10.5546875" style="25" customWidth="1"/>
    <col min="2293" max="2294" width="12.109375" style="25" customWidth="1"/>
    <col min="2295" max="2534" width="9.109375" style="25"/>
    <col min="2535" max="2535" width="6.109375" style="25" customWidth="1"/>
    <col min="2536" max="2536" width="13.88671875" style="25" customWidth="1"/>
    <col min="2537" max="2548" width="10.5546875" style="25" customWidth="1"/>
    <col min="2549" max="2550" width="12.109375" style="25" customWidth="1"/>
    <col min="2551" max="2790" width="9.109375" style="25"/>
    <col min="2791" max="2791" width="6.109375" style="25" customWidth="1"/>
    <col min="2792" max="2792" width="13.88671875" style="25" customWidth="1"/>
    <col min="2793" max="2804" width="10.5546875" style="25" customWidth="1"/>
    <col min="2805" max="2806" width="12.109375" style="25" customWidth="1"/>
    <col min="2807" max="3046" width="9.109375" style="25"/>
    <col min="3047" max="3047" width="6.109375" style="25" customWidth="1"/>
    <col min="3048" max="3048" width="13.88671875" style="25" customWidth="1"/>
    <col min="3049" max="3060" width="10.5546875" style="25" customWidth="1"/>
    <col min="3061" max="3062" width="12.109375" style="25" customWidth="1"/>
    <col min="3063" max="3302" width="9.109375" style="25"/>
    <col min="3303" max="3303" width="6.109375" style="25" customWidth="1"/>
    <col min="3304" max="3304" width="13.88671875" style="25" customWidth="1"/>
    <col min="3305" max="3316" width="10.5546875" style="25" customWidth="1"/>
    <col min="3317" max="3318" width="12.109375" style="25" customWidth="1"/>
    <col min="3319" max="3558" width="9.109375" style="25"/>
    <col min="3559" max="3559" width="6.109375" style="25" customWidth="1"/>
    <col min="3560" max="3560" width="13.88671875" style="25" customWidth="1"/>
    <col min="3561" max="3572" width="10.5546875" style="25" customWidth="1"/>
    <col min="3573" max="3574" width="12.109375" style="25" customWidth="1"/>
    <col min="3575" max="3814" width="9.109375" style="25"/>
    <col min="3815" max="3815" width="6.109375" style="25" customWidth="1"/>
    <col min="3816" max="3816" width="13.88671875" style="25" customWidth="1"/>
    <col min="3817" max="3828" width="10.5546875" style="25" customWidth="1"/>
    <col min="3829" max="3830" width="12.109375" style="25" customWidth="1"/>
    <col min="3831" max="4070" width="9.109375" style="25"/>
    <col min="4071" max="4071" width="6.109375" style="25" customWidth="1"/>
    <col min="4072" max="4072" width="13.88671875" style="25" customWidth="1"/>
    <col min="4073" max="4084" width="10.5546875" style="25" customWidth="1"/>
    <col min="4085" max="4086" width="12.109375" style="25" customWidth="1"/>
    <col min="4087" max="4326" width="9.109375" style="25"/>
    <col min="4327" max="4327" width="6.109375" style="25" customWidth="1"/>
    <col min="4328" max="4328" width="13.88671875" style="25" customWidth="1"/>
    <col min="4329" max="4340" width="10.5546875" style="25" customWidth="1"/>
    <col min="4341" max="4342" width="12.109375" style="25" customWidth="1"/>
    <col min="4343" max="4582" width="9.109375" style="25"/>
    <col min="4583" max="4583" width="6.109375" style="25" customWidth="1"/>
    <col min="4584" max="4584" width="13.88671875" style="25" customWidth="1"/>
    <col min="4585" max="4596" width="10.5546875" style="25" customWidth="1"/>
    <col min="4597" max="4598" width="12.109375" style="25" customWidth="1"/>
    <col min="4599" max="4838" width="9.109375" style="25"/>
    <col min="4839" max="4839" width="6.109375" style="25" customWidth="1"/>
    <col min="4840" max="4840" width="13.88671875" style="25" customWidth="1"/>
    <col min="4841" max="4852" width="10.5546875" style="25" customWidth="1"/>
    <col min="4853" max="4854" width="12.109375" style="25" customWidth="1"/>
    <col min="4855" max="5094" width="9.109375" style="25"/>
    <col min="5095" max="5095" width="6.109375" style="25" customWidth="1"/>
    <col min="5096" max="5096" width="13.88671875" style="25" customWidth="1"/>
    <col min="5097" max="5108" width="10.5546875" style="25" customWidth="1"/>
    <col min="5109" max="5110" width="12.109375" style="25" customWidth="1"/>
    <col min="5111" max="5350" width="9.109375" style="25"/>
    <col min="5351" max="5351" width="6.109375" style="25" customWidth="1"/>
    <col min="5352" max="5352" width="13.88671875" style="25" customWidth="1"/>
    <col min="5353" max="5364" width="10.5546875" style="25" customWidth="1"/>
    <col min="5365" max="5366" width="12.109375" style="25" customWidth="1"/>
    <col min="5367" max="5606" width="9.109375" style="25"/>
    <col min="5607" max="5607" width="6.109375" style="25" customWidth="1"/>
    <col min="5608" max="5608" width="13.88671875" style="25" customWidth="1"/>
    <col min="5609" max="5620" width="10.5546875" style="25" customWidth="1"/>
    <col min="5621" max="5622" width="12.109375" style="25" customWidth="1"/>
    <col min="5623" max="5862" width="9.109375" style="25"/>
    <col min="5863" max="5863" width="6.109375" style="25" customWidth="1"/>
    <col min="5864" max="5864" width="13.88671875" style="25" customWidth="1"/>
    <col min="5865" max="5876" width="10.5546875" style="25" customWidth="1"/>
    <col min="5877" max="5878" width="12.109375" style="25" customWidth="1"/>
    <col min="5879" max="6118" width="9.109375" style="25"/>
    <col min="6119" max="6119" width="6.109375" style="25" customWidth="1"/>
    <col min="6120" max="6120" width="13.88671875" style="25" customWidth="1"/>
    <col min="6121" max="6132" width="10.5546875" style="25" customWidth="1"/>
    <col min="6133" max="6134" width="12.109375" style="25" customWidth="1"/>
    <col min="6135" max="6374" width="9.109375" style="25"/>
    <col min="6375" max="6375" width="6.109375" style="25" customWidth="1"/>
    <col min="6376" max="6376" width="13.88671875" style="25" customWidth="1"/>
    <col min="6377" max="6388" width="10.5546875" style="25" customWidth="1"/>
    <col min="6389" max="6390" width="12.109375" style="25" customWidth="1"/>
    <col min="6391" max="6630" width="9.109375" style="25"/>
    <col min="6631" max="6631" width="6.109375" style="25" customWidth="1"/>
    <col min="6632" max="6632" width="13.88671875" style="25" customWidth="1"/>
    <col min="6633" max="6644" width="10.5546875" style="25" customWidth="1"/>
    <col min="6645" max="6646" width="12.109375" style="25" customWidth="1"/>
    <col min="6647" max="6886" width="9.109375" style="25"/>
    <col min="6887" max="6887" width="6.109375" style="25" customWidth="1"/>
    <col min="6888" max="6888" width="13.88671875" style="25" customWidth="1"/>
    <col min="6889" max="6900" width="10.5546875" style="25" customWidth="1"/>
    <col min="6901" max="6902" width="12.109375" style="25" customWidth="1"/>
    <col min="6903" max="7142" width="9.109375" style="25"/>
    <col min="7143" max="7143" width="6.109375" style="25" customWidth="1"/>
    <col min="7144" max="7144" width="13.88671875" style="25" customWidth="1"/>
    <col min="7145" max="7156" width="10.5546875" style="25" customWidth="1"/>
    <col min="7157" max="7158" width="12.109375" style="25" customWidth="1"/>
    <col min="7159" max="7398" width="9.109375" style="25"/>
    <col min="7399" max="7399" width="6.109375" style="25" customWidth="1"/>
    <col min="7400" max="7400" width="13.88671875" style="25" customWidth="1"/>
    <col min="7401" max="7412" width="10.5546875" style="25" customWidth="1"/>
    <col min="7413" max="7414" width="12.109375" style="25" customWidth="1"/>
    <col min="7415" max="7654" width="9.109375" style="25"/>
    <col min="7655" max="7655" width="6.109375" style="25" customWidth="1"/>
    <col min="7656" max="7656" width="13.88671875" style="25" customWidth="1"/>
    <col min="7657" max="7668" width="10.5546875" style="25" customWidth="1"/>
    <col min="7669" max="7670" width="12.109375" style="25" customWidth="1"/>
    <col min="7671" max="7910" width="9.109375" style="25"/>
    <col min="7911" max="7911" width="6.109375" style="25" customWidth="1"/>
    <col min="7912" max="7912" width="13.88671875" style="25" customWidth="1"/>
    <col min="7913" max="7924" width="10.5546875" style="25" customWidth="1"/>
    <col min="7925" max="7926" width="12.109375" style="25" customWidth="1"/>
    <col min="7927" max="8166" width="9.109375" style="25"/>
    <col min="8167" max="8167" width="6.109375" style="25" customWidth="1"/>
    <col min="8168" max="8168" width="13.88671875" style="25" customWidth="1"/>
    <col min="8169" max="8180" width="10.5546875" style="25" customWidth="1"/>
    <col min="8181" max="8182" width="12.109375" style="25" customWidth="1"/>
    <col min="8183" max="8422" width="9.109375" style="25"/>
    <col min="8423" max="8423" width="6.109375" style="25" customWidth="1"/>
    <col min="8424" max="8424" width="13.88671875" style="25" customWidth="1"/>
    <col min="8425" max="8436" width="10.5546875" style="25" customWidth="1"/>
    <col min="8437" max="8438" width="12.109375" style="25" customWidth="1"/>
    <col min="8439" max="8678" width="9.109375" style="25"/>
    <col min="8679" max="8679" width="6.109375" style="25" customWidth="1"/>
    <col min="8680" max="8680" width="13.88671875" style="25" customWidth="1"/>
    <col min="8681" max="8692" width="10.5546875" style="25" customWidth="1"/>
    <col min="8693" max="8694" width="12.109375" style="25" customWidth="1"/>
    <col min="8695" max="8934" width="9.109375" style="25"/>
    <col min="8935" max="8935" width="6.109375" style="25" customWidth="1"/>
    <col min="8936" max="8936" width="13.88671875" style="25" customWidth="1"/>
    <col min="8937" max="8948" width="10.5546875" style="25" customWidth="1"/>
    <col min="8949" max="8950" width="12.109375" style="25" customWidth="1"/>
    <col min="8951" max="9190" width="9.109375" style="25"/>
    <col min="9191" max="9191" width="6.109375" style="25" customWidth="1"/>
    <col min="9192" max="9192" width="13.88671875" style="25" customWidth="1"/>
    <col min="9193" max="9204" width="10.5546875" style="25" customWidth="1"/>
    <col min="9205" max="9206" width="12.109375" style="25" customWidth="1"/>
    <col min="9207" max="9446" width="9.109375" style="25"/>
    <col min="9447" max="9447" width="6.109375" style="25" customWidth="1"/>
    <col min="9448" max="9448" width="13.88671875" style="25" customWidth="1"/>
    <col min="9449" max="9460" width="10.5546875" style="25" customWidth="1"/>
    <col min="9461" max="9462" width="12.109375" style="25" customWidth="1"/>
    <col min="9463" max="9702" width="9.109375" style="25"/>
    <col min="9703" max="9703" width="6.109375" style="25" customWidth="1"/>
    <col min="9704" max="9704" width="13.88671875" style="25" customWidth="1"/>
    <col min="9705" max="9716" width="10.5546875" style="25" customWidth="1"/>
    <col min="9717" max="9718" width="12.109375" style="25" customWidth="1"/>
    <col min="9719" max="9958" width="9.109375" style="25"/>
    <col min="9959" max="9959" width="6.109375" style="25" customWidth="1"/>
    <col min="9960" max="9960" width="13.88671875" style="25" customWidth="1"/>
    <col min="9961" max="9972" width="10.5546875" style="25" customWidth="1"/>
    <col min="9973" max="9974" width="12.109375" style="25" customWidth="1"/>
    <col min="9975" max="10214" width="9.109375" style="25"/>
    <col min="10215" max="10215" width="6.109375" style="25" customWidth="1"/>
    <col min="10216" max="10216" width="13.88671875" style="25" customWidth="1"/>
    <col min="10217" max="10228" width="10.5546875" style="25" customWidth="1"/>
    <col min="10229" max="10230" width="12.109375" style="25" customWidth="1"/>
    <col min="10231" max="10470" width="9.109375" style="25"/>
    <col min="10471" max="10471" width="6.109375" style="25" customWidth="1"/>
    <col min="10472" max="10472" width="13.88671875" style="25" customWidth="1"/>
    <col min="10473" max="10484" width="10.5546875" style="25" customWidth="1"/>
    <col min="10485" max="10486" width="12.109375" style="25" customWidth="1"/>
    <col min="10487" max="10726" width="9.109375" style="25"/>
    <col min="10727" max="10727" width="6.109375" style="25" customWidth="1"/>
    <col min="10728" max="10728" width="13.88671875" style="25" customWidth="1"/>
    <col min="10729" max="10740" width="10.5546875" style="25" customWidth="1"/>
    <col min="10741" max="10742" width="12.109375" style="25" customWidth="1"/>
    <col min="10743" max="10982" width="9.109375" style="25"/>
    <col min="10983" max="10983" width="6.109375" style="25" customWidth="1"/>
    <col min="10984" max="10984" width="13.88671875" style="25" customWidth="1"/>
    <col min="10985" max="10996" width="10.5546875" style="25" customWidth="1"/>
    <col min="10997" max="10998" width="12.109375" style="25" customWidth="1"/>
    <col min="10999" max="11238" width="9.109375" style="25"/>
    <col min="11239" max="11239" width="6.109375" style="25" customWidth="1"/>
    <col min="11240" max="11240" width="13.88671875" style="25" customWidth="1"/>
    <col min="11241" max="11252" width="10.5546875" style="25" customWidth="1"/>
    <col min="11253" max="11254" width="12.109375" style="25" customWidth="1"/>
    <col min="11255" max="11494" width="9.109375" style="25"/>
    <col min="11495" max="11495" width="6.109375" style="25" customWidth="1"/>
    <col min="11496" max="11496" width="13.88671875" style="25" customWidth="1"/>
    <col min="11497" max="11508" width="10.5546875" style="25" customWidth="1"/>
    <col min="11509" max="11510" width="12.109375" style="25" customWidth="1"/>
    <col min="11511" max="11750" width="9.109375" style="25"/>
    <col min="11751" max="11751" width="6.109375" style="25" customWidth="1"/>
    <col min="11752" max="11752" width="13.88671875" style="25" customWidth="1"/>
    <col min="11753" max="11764" width="10.5546875" style="25" customWidth="1"/>
    <col min="11765" max="11766" width="12.109375" style="25" customWidth="1"/>
    <col min="11767" max="12006" width="9.109375" style="25"/>
    <col min="12007" max="12007" width="6.109375" style="25" customWidth="1"/>
    <col min="12008" max="12008" width="13.88671875" style="25" customWidth="1"/>
    <col min="12009" max="12020" width="10.5546875" style="25" customWidth="1"/>
    <col min="12021" max="12022" width="12.109375" style="25" customWidth="1"/>
    <col min="12023" max="12262" width="9.109375" style="25"/>
    <col min="12263" max="12263" width="6.109375" style="25" customWidth="1"/>
    <col min="12264" max="12264" width="13.88671875" style="25" customWidth="1"/>
    <col min="12265" max="12276" width="10.5546875" style="25" customWidth="1"/>
    <col min="12277" max="12278" width="12.109375" style="25" customWidth="1"/>
    <col min="12279" max="12518" width="9.109375" style="25"/>
    <col min="12519" max="12519" width="6.109375" style="25" customWidth="1"/>
    <col min="12520" max="12520" width="13.88671875" style="25" customWidth="1"/>
    <col min="12521" max="12532" width="10.5546875" style="25" customWidth="1"/>
    <col min="12533" max="12534" width="12.109375" style="25" customWidth="1"/>
    <col min="12535" max="12774" width="9.109375" style="25"/>
    <col min="12775" max="12775" width="6.109375" style="25" customWidth="1"/>
    <col min="12776" max="12776" width="13.88671875" style="25" customWidth="1"/>
    <col min="12777" max="12788" width="10.5546875" style="25" customWidth="1"/>
    <col min="12789" max="12790" width="12.109375" style="25" customWidth="1"/>
    <col min="12791" max="13030" width="9.109375" style="25"/>
    <col min="13031" max="13031" width="6.109375" style="25" customWidth="1"/>
    <col min="13032" max="13032" width="13.88671875" style="25" customWidth="1"/>
    <col min="13033" max="13044" width="10.5546875" style="25" customWidth="1"/>
    <col min="13045" max="13046" width="12.109375" style="25" customWidth="1"/>
    <col min="13047" max="13286" width="9.109375" style="25"/>
    <col min="13287" max="13287" width="6.109375" style="25" customWidth="1"/>
    <col min="13288" max="13288" width="13.88671875" style="25" customWidth="1"/>
    <col min="13289" max="13300" width="10.5546875" style="25" customWidth="1"/>
    <col min="13301" max="13302" width="12.109375" style="25" customWidth="1"/>
    <col min="13303" max="13542" width="9.109375" style="25"/>
    <col min="13543" max="13543" width="6.109375" style="25" customWidth="1"/>
    <col min="13544" max="13544" width="13.88671875" style="25" customWidth="1"/>
    <col min="13545" max="13556" width="10.5546875" style="25" customWidth="1"/>
    <col min="13557" max="13558" width="12.109375" style="25" customWidth="1"/>
    <col min="13559" max="13798" width="9.109375" style="25"/>
    <col min="13799" max="13799" width="6.109375" style="25" customWidth="1"/>
    <col min="13800" max="13800" width="13.88671875" style="25" customWidth="1"/>
    <col min="13801" max="13812" width="10.5546875" style="25" customWidth="1"/>
    <col min="13813" max="13814" width="12.109375" style="25" customWidth="1"/>
    <col min="13815" max="14054" width="9.109375" style="25"/>
    <col min="14055" max="14055" width="6.109375" style="25" customWidth="1"/>
    <col min="14056" max="14056" width="13.88671875" style="25" customWidth="1"/>
    <col min="14057" max="14068" width="10.5546875" style="25" customWidth="1"/>
    <col min="14069" max="14070" width="12.109375" style="25" customWidth="1"/>
    <col min="14071" max="14310" width="9.109375" style="25"/>
    <col min="14311" max="14311" width="6.109375" style="25" customWidth="1"/>
    <col min="14312" max="14312" width="13.88671875" style="25" customWidth="1"/>
    <col min="14313" max="14324" width="10.5546875" style="25" customWidth="1"/>
    <col min="14325" max="14326" width="12.109375" style="25" customWidth="1"/>
    <col min="14327" max="14566" width="9.109375" style="25"/>
    <col min="14567" max="14567" width="6.109375" style="25" customWidth="1"/>
    <col min="14568" max="14568" width="13.88671875" style="25" customWidth="1"/>
    <col min="14569" max="14580" width="10.5546875" style="25" customWidth="1"/>
    <col min="14581" max="14582" width="12.109375" style="25" customWidth="1"/>
    <col min="14583" max="14822" width="9.109375" style="25"/>
    <col min="14823" max="14823" width="6.109375" style="25" customWidth="1"/>
    <col min="14824" max="14824" width="13.88671875" style="25" customWidth="1"/>
    <col min="14825" max="14836" width="10.5546875" style="25" customWidth="1"/>
    <col min="14837" max="14838" width="12.109375" style="25" customWidth="1"/>
    <col min="14839" max="15078" width="9.109375" style="25"/>
    <col min="15079" max="15079" width="6.109375" style="25" customWidth="1"/>
    <col min="15080" max="15080" width="13.88671875" style="25" customWidth="1"/>
    <col min="15081" max="15092" width="10.5546875" style="25" customWidth="1"/>
    <col min="15093" max="15094" width="12.109375" style="25" customWidth="1"/>
    <col min="15095" max="15334" width="9.109375" style="25"/>
    <col min="15335" max="15335" width="6.109375" style="25" customWidth="1"/>
    <col min="15336" max="15336" width="13.88671875" style="25" customWidth="1"/>
    <col min="15337" max="15348" width="10.5546875" style="25" customWidth="1"/>
    <col min="15349" max="15350" width="12.109375" style="25" customWidth="1"/>
    <col min="15351" max="15590" width="9.109375" style="25"/>
    <col min="15591" max="15591" width="6.109375" style="25" customWidth="1"/>
    <col min="15592" max="15592" width="13.88671875" style="25" customWidth="1"/>
    <col min="15593" max="15604" width="10.5546875" style="25" customWidth="1"/>
    <col min="15605" max="15606" width="12.109375" style="25" customWidth="1"/>
    <col min="15607" max="15846" width="9.109375" style="25"/>
    <col min="15847" max="15847" width="6.109375" style="25" customWidth="1"/>
    <col min="15848" max="15848" width="13.88671875" style="25" customWidth="1"/>
    <col min="15849" max="15860" width="10.5546875" style="25" customWidth="1"/>
    <col min="15861" max="15862" width="12.109375" style="25" customWidth="1"/>
    <col min="15863" max="16102" width="9.109375" style="25"/>
    <col min="16103" max="16103" width="6.109375" style="25" customWidth="1"/>
    <col min="16104" max="16104" width="13.88671875" style="25" customWidth="1"/>
    <col min="16105" max="16116" width="10.5546875" style="25" customWidth="1"/>
    <col min="16117" max="16118" width="12.109375" style="25" customWidth="1"/>
    <col min="16119" max="16374" width="9.109375" style="25"/>
    <col min="16375" max="16382" width="9.109375" style="25" customWidth="1"/>
    <col min="16383" max="16384" width="9.109375" style="25"/>
  </cols>
  <sheetData>
    <row r="1" spans="1:10" ht="15" customHeight="1" x14ac:dyDescent="0.25">
      <c r="A1" s="85" t="s">
        <v>56</v>
      </c>
      <c r="B1" s="85"/>
      <c r="C1" s="85"/>
      <c r="D1" s="85"/>
      <c r="E1" s="85" t="s">
        <v>57</v>
      </c>
      <c r="F1" s="85"/>
      <c r="G1" s="85"/>
      <c r="H1" s="85"/>
      <c r="I1" s="85"/>
      <c r="J1" s="16"/>
    </row>
    <row r="2" spans="1:10" x14ac:dyDescent="0.25">
      <c r="A2" s="87" t="s">
        <v>41</v>
      </c>
      <c r="B2" s="87"/>
      <c r="C2" s="87"/>
      <c r="D2" s="87"/>
      <c r="E2" s="87"/>
      <c r="F2" s="87"/>
      <c r="G2" s="87"/>
      <c r="H2" s="87"/>
      <c r="I2" s="87"/>
    </row>
    <row r="3" spans="1:10" x14ac:dyDescent="0.25">
      <c r="A3" s="85" t="s">
        <v>0</v>
      </c>
      <c r="B3" s="85"/>
      <c r="C3" s="85"/>
      <c r="D3" s="85"/>
      <c r="E3" s="85"/>
      <c r="F3" s="85"/>
      <c r="G3" s="85"/>
      <c r="H3" s="85"/>
      <c r="I3" s="85"/>
    </row>
    <row r="4" spans="1:10" ht="101.4" customHeight="1" x14ac:dyDescent="0.25">
      <c r="A4" s="16"/>
      <c r="B4" s="1" t="s">
        <v>1</v>
      </c>
      <c r="C4" s="29" t="s">
        <v>89</v>
      </c>
      <c r="D4" s="28" t="s">
        <v>90</v>
      </c>
      <c r="E4" s="28" t="s">
        <v>85</v>
      </c>
      <c r="F4" s="28" t="s">
        <v>87</v>
      </c>
      <c r="G4" s="28" t="s">
        <v>88</v>
      </c>
      <c r="H4" s="2" t="s">
        <v>2</v>
      </c>
      <c r="I4" s="2" t="s">
        <v>3</v>
      </c>
    </row>
    <row r="5" spans="1:10" ht="14.4" x14ac:dyDescent="0.3">
      <c r="A5" s="26">
        <v>1</v>
      </c>
      <c r="B5" s="31" t="s">
        <v>72</v>
      </c>
      <c r="C5" s="27">
        <v>67.25</v>
      </c>
      <c r="D5" s="27">
        <v>68.5</v>
      </c>
      <c r="E5" s="27">
        <v>68</v>
      </c>
      <c r="F5" s="27">
        <v>69.5</v>
      </c>
      <c r="G5" s="27">
        <v>68.25</v>
      </c>
      <c r="H5" s="3">
        <f t="shared" ref="H5:H14" si="0">AVERAGE(C5:G5)</f>
        <v>68.3</v>
      </c>
      <c r="I5" s="27">
        <f t="shared" ref="I5:I17" si="1">+(H5-$H$18)</f>
        <v>0.71538461538462172</v>
      </c>
    </row>
    <row r="6" spans="1:10" ht="14.4" x14ac:dyDescent="0.3">
      <c r="A6" s="26">
        <v>2</v>
      </c>
      <c r="B6" s="31" t="s">
        <v>73</v>
      </c>
      <c r="C6" s="27">
        <v>68.75</v>
      </c>
      <c r="D6" s="27">
        <v>67.75</v>
      </c>
      <c r="E6" s="27">
        <v>68</v>
      </c>
      <c r="F6" s="27">
        <v>69</v>
      </c>
      <c r="G6" s="27">
        <v>67.25</v>
      </c>
      <c r="H6" s="3">
        <f t="shared" si="0"/>
        <v>68.150000000000006</v>
      </c>
      <c r="I6" s="27">
        <f t="shared" si="1"/>
        <v>0.56538461538463025</v>
      </c>
    </row>
    <row r="7" spans="1:10" ht="14.4" x14ac:dyDescent="0.3">
      <c r="A7" s="26">
        <v>3</v>
      </c>
      <c r="B7" s="31" t="s">
        <v>50</v>
      </c>
      <c r="C7" s="27">
        <v>66</v>
      </c>
      <c r="D7" s="27">
        <v>66.5</v>
      </c>
      <c r="E7" s="27">
        <v>65.5</v>
      </c>
      <c r="F7" s="27">
        <v>66</v>
      </c>
      <c r="G7" s="27">
        <v>68.25</v>
      </c>
      <c r="H7" s="3">
        <f t="shared" si="0"/>
        <v>66.45</v>
      </c>
      <c r="I7" s="27">
        <f t="shared" si="1"/>
        <v>-1.1346153846153726</v>
      </c>
    </row>
    <row r="8" spans="1:10" ht="14.4" x14ac:dyDescent="0.3">
      <c r="A8" s="26">
        <v>4</v>
      </c>
      <c r="B8" s="31" t="s">
        <v>74</v>
      </c>
      <c r="C8" s="27">
        <v>68.25</v>
      </c>
      <c r="D8" s="27">
        <v>67</v>
      </c>
      <c r="E8" s="27">
        <v>68.25</v>
      </c>
      <c r="F8" s="27">
        <v>69.25</v>
      </c>
      <c r="G8" s="27">
        <v>68.25</v>
      </c>
      <c r="H8" s="3">
        <f t="shared" si="0"/>
        <v>68.2</v>
      </c>
      <c r="I8" s="27">
        <f t="shared" si="1"/>
        <v>0.61538461538462741</v>
      </c>
    </row>
    <row r="9" spans="1:10" ht="14.4" x14ac:dyDescent="0.3">
      <c r="A9" s="26">
        <v>5</v>
      </c>
      <c r="B9" s="31" t="s">
        <v>54</v>
      </c>
      <c r="C9" s="27">
        <v>66.5</v>
      </c>
      <c r="D9" s="27">
        <v>66.25</v>
      </c>
      <c r="E9" s="27">
        <v>66</v>
      </c>
      <c r="F9" s="27">
        <v>66.25</v>
      </c>
      <c r="G9" s="27">
        <v>67.5</v>
      </c>
      <c r="H9" s="3">
        <f t="shared" si="0"/>
        <v>66.5</v>
      </c>
      <c r="I9" s="27">
        <f t="shared" si="1"/>
        <v>-1.0846153846153754</v>
      </c>
    </row>
    <row r="10" spans="1:10" ht="14.4" x14ac:dyDescent="0.3">
      <c r="A10" s="26">
        <v>6</v>
      </c>
      <c r="B10" s="31" t="s">
        <v>52</v>
      </c>
      <c r="C10" s="27">
        <v>68.25</v>
      </c>
      <c r="D10" s="27">
        <v>66.75</v>
      </c>
      <c r="E10" s="27">
        <v>67.25</v>
      </c>
      <c r="F10" s="27">
        <v>67.75</v>
      </c>
      <c r="G10" s="27">
        <v>68.25</v>
      </c>
      <c r="H10" s="3">
        <f t="shared" si="0"/>
        <v>67.650000000000006</v>
      </c>
      <c r="I10" s="27">
        <f t="shared" si="1"/>
        <v>6.5384615384630251E-2</v>
      </c>
    </row>
    <row r="11" spans="1:10" ht="14.4" x14ac:dyDescent="0.3">
      <c r="A11" s="26">
        <v>7</v>
      </c>
      <c r="B11" s="31" t="s">
        <v>75</v>
      </c>
      <c r="C11" s="27">
        <v>68.25</v>
      </c>
      <c r="D11" s="27">
        <v>68.5</v>
      </c>
      <c r="E11" s="27">
        <v>69</v>
      </c>
      <c r="F11" s="27">
        <v>68.25</v>
      </c>
      <c r="G11" s="27">
        <v>68</v>
      </c>
      <c r="H11" s="3">
        <f t="shared" si="0"/>
        <v>68.400000000000006</v>
      </c>
      <c r="I11" s="27">
        <f t="shared" si="1"/>
        <v>0.81538461538463025</v>
      </c>
    </row>
    <row r="12" spans="1:10" ht="14.4" x14ac:dyDescent="0.3">
      <c r="A12" s="26">
        <v>8</v>
      </c>
      <c r="B12" s="31" t="s">
        <v>76</v>
      </c>
      <c r="C12" s="27">
        <v>65.75</v>
      </c>
      <c r="D12" s="27">
        <v>64.25</v>
      </c>
      <c r="E12" s="27">
        <v>65</v>
      </c>
      <c r="F12" s="27">
        <v>65.25</v>
      </c>
      <c r="G12" s="27">
        <v>64.75</v>
      </c>
      <c r="H12" s="3">
        <f t="shared" si="0"/>
        <v>65</v>
      </c>
      <c r="I12" s="27">
        <f t="shared" si="1"/>
        <v>-2.5846153846153754</v>
      </c>
    </row>
    <row r="13" spans="1:10" ht="14.4" x14ac:dyDescent="0.3">
      <c r="A13" s="26">
        <v>9</v>
      </c>
      <c r="B13" s="31" t="s">
        <v>77</v>
      </c>
      <c r="C13" s="27">
        <v>68.25</v>
      </c>
      <c r="D13" s="27">
        <v>69</v>
      </c>
      <c r="E13" s="27">
        <v>67.25</v>
      </c>
      <c r="F13" s="27">
        <v>69.25</v>
      </c>
      <c r="G13" s="27">
        <v>69</v>
      </c>
      <c r="H13" s="3">
        <f t="shared" si="0"/>
        <v>68.55</v>
      </c>
      <c r="I13" s="27">
        <f t="shared" si="1"/>
        <v>0.96538461538462172</v>
      </c>
    </row>
    <row r="14" spans="1:10" ht="14.4" x14ac:dyDescent="0.3">
      <c r="A14" s="26">
        <v>10</v>
      </c>
      <c r="B14" s="31" t="s">
        <v>51</v>
      </c>
      <c r="C14" s="27">
        <v>69</v>
      </c>
      <c r="D14" s="27">
        <v>67.25</v>
      </c>
      <c r="E14" s="27">
        <v>67.75</v>
      </c>
      <c r="F14" s="27">
        <v>69.25</v>
      </c>
      <c r="G14" s="27">
        <v>68.25</v>
      </c>
      <c r="H14" s="3">
        <f t="shared" si="0"/>
        <v>68.3</v>
      </c>
      <c r="I14" s="27">
        <f t="shared" si="1"/>
        <v>0.71538461538462172</v>
      </c>
    </row>
    <row r="15" spans="1:10" ht="14.4" x14ac:dyDescent="0.3">
      <c r="A15" s="26">
        <v>11</v>
      </c>
      <c r="B15" s="31" t="s">
        <v>55</v>
      </c>
      <c r="C15" s="27">
        <v>68.25</v>
      </c>
      <c r="D15" s="27">
        <v>68.25</v>
      </c>
      <c r="E15" s="27">
        <v>67.75</v>
      </c>
      <c r="F15" s="27">
        <v>69</v>
      </c>
      <c r="G15" s="27">
        <v>68.25</v>
      </c>
      <c r="H15" s="3">
        <f t="shared" ref="H15:H17" si="2">AVERAGE(C15:G15)</f>
        <v>68.3</v>
      </c>
      <c r="I15" s="27">
        <f t="shared" si="1"/>
        <v>0.71538461538462172</v>
      </c>
    </row>
    <row r="16" spans="1:10" ht="14.4" x14ac:dyDescent="0.3">
      <c r="A16" s="26">
        <v>12</v>
      </c>
      <c r="B16" s="31" t="s">
        <v>43</v>
      </c>
      <c r="C16" s="27">
        <v>68.25</v>
      </c>
      <c r="D16" s="27">
        <v>66.75</v>
      </c>
      <c r="E16" s="27">
        <v>67.5</v>
      </c>
      <c r="F16" s="27">
        <v>67.25</v>
      </c>
      <c r="G16" s="27">
        <v>66</v>
      </c>
      <c r="H16" s="3">
        <f t="shared" si="2"/>
        <v>67.150000000000006</v>
      </c>
      <c r="I16" s="27">
        <f t="shared" si="1"/>
        <v>-0.43461538461536975</v>
      </c>
    </row>
    <row r="17" spans="1:9" ht="14.4" x14ac:dyDescent="0.3">
      <c r="A17" s="26">
        <v>13</v>
      </c>
      <c r="B17" s="31" t="s">
        <v>78</v>
      </c>
      <c r="C17" s="27">
        <v>66.5</v>
      </c>
      <c r="D17" s="27">
        <v>67.5</v>
      </c>
      <c r="E17" s="27">
        <v>67.5</v>
      </c>
      <c r="F17" s="27">
        <v>68.5</v>
      </c>
      <c r="G17" s="27">
        <v>68.25</v>
      </c>
      <c r="H17" s="3">
        <f t="shared" si="2"/>
        <v>67.650000000000006</v>
      </c>
      <c r="I17" s="27">
        <f t="shared" si="1"/>
        <v>6.5384615384630251E-2</v>
      </c>
    </row>
    <row r="18" spans="1:9" x14ac:dyDescent="0.25">
      <c r="A18" s="16"/>
      <c r="B18" s="4" t="s">
        <v>2</v>
      </c>
      <c r="C18" s="3">
        <f t="shared" ref="C18:I18" si="3">AVERAGE(C5:C17)</f>
        <v>67.634615384615387</v>
      </c>
      <c r="D18" s="3">
        <f t="shared" si="3"/>
        <v>67.25</v>
      </c>
      <c r="E18" s="3">
        <f t="shared" si="3"/>
        <v>67.288461538461533</v>
      </c>
      <c r="F18" s="3">
        <f t="shared" si="3"/>
        <v>68.038461538461533</v>
      </c>
      <c r="G18" s="3">
        <f t="shared" si="3"/>
        <v>67.711538461538467</v>
      </c>
      <c r="H18" s="3">
        <f t="shared" si="3"/>
        <v>67.584615384615375</v>
      </c>
      <c r="I18" s="3">
        <f t="shared" si="3"/>
        <v>1.0931426704001542E-14</v>
      </c>
    </row>
    <row r="19" spans="1:9" x14ac:dyDescent="0.25">
      <c r="A19" s="16"/>
      <c r="B19" s="4" t="s">
        <v>4</v>
      </c>
      <c r="C19" s="3">
        <f t="shared" ref="C19:H19" si="4">MAX(C5:C17)</f>
        <v>69</v>
      </c>
      <c r="D19" s="3">
        <f t="shared" si="4"/>
        <v>69</v>
      </c>
      <c r="E19" s="3">
        <f t="shared" si="4"/>
        <v>69</v>
      </c>
      <c r="F19" s="3">
        <f t="shared" si="4"/>
        <v>69.5</v>
      </c>
      <c r="G19" s="3">
        <f t="shared" si="4"/>
        <v>69</v>
      </c>
      <c r="H19" s="3">
        <f t="shared" si="4"/>
        <v>68.55</v>
      </c>
      <c r="I19" s="27"/>
    </row>
    <row r="20" spans="1:9" x14ac:dyDescent="0.25">
      <c r="A20" s="16"/>
      <c r="B20" s="4" t="s">
        <v>5</v>
      </c>
      <c r="C20" s="3">
        <f t="shared" ref="C20:H20" si="5">MIN(C5:C17)</f>
        <v>65.75</v>
      </c>
      <c r="D20" s="3">
        <f t="shared" si="5"/>
        <v>64.25</v>
      </c>
      <c r="E20" s="3">
        <f t="shared" si="5"/>
        <v>65</v>
      </c>
      <c r="F20" s="3">
        <f t="shared" si="5"/>
        <v>65.25</v>
      </c>
      <c r="G20" s="3">
        <f t="shared" si="5"/>
        <v>64.75</v>
      </c>
      <c r="H20" s="3">
        <f t="shared" si="5"/>
        <v>65</v>
      </c>
      <c r="I20" s="27"/>
    </row>
    <row r="21" spans="1:9" ht="15.6" x14ac:dyDescent="0.35">
      <c r="A21" s="16"/>
      <c r="B21" s="16" t="s">
        <v>6</v>
      </c>
      <c r="C21" s="27">
        <v>1.8110742255432528</v>
      </c>
      <c r="D21" s="27">
        <v>2.0076466934512474</v>
      </c>
      <c r="E21" s="27">
        <v>2.0866819498500071</v>
      </c>
      <c r="F21" s="27">
        <v>1.7667749422554024</v>
      </c>
      <c r="G21" s="27">
        <v>2.2046652167505192</v>
      </c>
      <c r="H21" s="27"/>
      <c r="I21" s="27"/>
    </row>
    <row r="22" spans="1:9" x14ac:dyDescent="0.25">
      <c r="A22" s="16"/>
      <c r="B22" s="16" t="s">
        <v>7</v>
      </c>
      <c r="C22" s="27">
        <v>1.8654610481088496</v>
      </c>
      <c r="D22" s="27">
        <v>2.0797635338562848</v>
      </c>
      <c r="E22" s="27">
        <v>2.1604022475038582</v>
      </c>
      <c r="F22" s="27">
        <v>1.8090297379321996</v>
      </c>
      <c r="G22" s="27">
        <v>2.2682918310136615</v>
      </c>
      <c r="H22" s="27"/>
      <c r="I22" s="27"/>
    </row>
  </sheetData>
  <mergeCells count="4">
    <mergeCell ref="A1:D1"/>
    <mergeCell ref="E1:I1"/>
    <mergeCell ref="A2:I2"/>
    <mergeCell ref="A3:I3"/>
  </mergeCells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15</vt:i4>
      </vt:variant>
      <vt:variant>
        <vt:lpstr>Diagramok</vt:lpstr>
      </vt:variant>
      <vt:variant>
        <vt:i4>3</vt:i4>
      </vt:variant>
    </vt:vector>
  </HeadingPairs>
  <TitlesOfParts>
    <vt:vector size="18" baseType="lpstr">
      <vt:lpstr>Info</vt:lpstr>
      <vt:lpstr>ÖsszesÍtéses táblázat FAO300</vt:lpstr>
      <vt:lpstr>ÖsszesÍtett táblázat FAO400</vt:lpstr>
      <vt:lpstr>Összes termés FAO300  </vt:lpstr>
      <vt:lpstr>Vet-Bet</vt:lpstr>
      <vt:lpstr>Koraitrend</vt:lpstr>
      <vt:lpstr>Összes termés FAO400 </vt:lpstr>
      <vt:lpstr>szemnedvesség FAO300</vt:lpstr>
      <vt:lpstr>szemnedvesség FAO400</vt:lpstr>
      <vt:lpstr>cső alatt letört tő FAO300 </vt:lpstr>
      <vt:lpstr>cső alatt letört tő FAO400  </vt:lpstr>
      <vt:lpstr>megdőlt tő FAO300 </vt:lpstr>
      <vt:lpstr>megdőlt tő FAO400 </vt:lpstr>
      <vt:lpstr>50% virágzás FAO300 </vt:lpstr>
      <vt:lpstr>50% virágzás FAO400 </vt:lpstr>
      <vt:lpstr>xy_koraiD</vt:lpstr>
      <vt:lpstr>xy_középD</vt:lpstr>
      <vt:lpstr>Terméstrend_korai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Betti</dc:creator>
  <cp:lastModifiedBy>Dénes Szieberth</cp:lastModifiedBy>
  <cp:lastPrinted>2023-06-30T07:39:49Z</cp:lastPrinted>
  <dcterms:created xsi:type="dcterms:W3CDTF">2018-11-17T19:54:50Z</dcterms:created>
  <dcterms:modified xsi:type="dcterms:W3CDTF">2023-11-15T10:45:32Z</dcterms:modified>
</cp:coreProperties>
</file>